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735"/>
  </bookViews>
  <sheets>
    <sheet name="Arkusz1" sheetId="1" r:id="rId1"/>
  </sheets>
  <definedNames>
    <definedName name="_xlnm.Print_Area" localSheetId="0">Arkusz1!$A$1:$S$512</definedName>
  </definedNames>
  <calcPr calcId="152511"/>
</workbook>
</file>

<file path=xl/calcChain.xml><?xml version="1.0" encoding="utf-8"?>
<calcChain xmlns="http://schemas.openxmlformats.org/spreadsheetml/2006/main">
  <c r="J97" i="1" l="1"/>
  <c r="Q16" i="1" l="1"/>
  <c r="Q17" i="1"/>
  <c r="Q18" i="1"/>
  <c r="Q19" i="1"/>
  <c r="Q21" i="1"/>
  <c r="Q20" i="1" s="1"/>
  <c r="Q23" i="1"/>
  <c r="Q22" i="1" s="1"/>
  <c r="Q25" i="1"/>
  <c r="Q26" i="1"/>
  <c r="Q27" i="1"/>
  <c r="Q30" i="1"/>
  <c r="Q31" i="1"/>
  <c r="Q32" i="1"/>
  <c r="Q35" i="1"/>
  <c r="Q34" i="1" s="1"/>
  <c r="Q33" i="1" s="1"/>
  <c r="Q38" i="1"/>
  <c r="Q37" i="1" s="1"/>
  <c r="Q40" i="1"/>
  <c r="Q41" i="1"/>
  <c r="Q42" i="1"/>
  <c r="Q43" i="1"/>
  <c r="Q44" i="1"/>
  <c r="Q46" i="1"/>
  <c r="Q47" i="1"/>
  <c r="Q48" i="1"/>
  <c r="Q50" i="1"/>
  <c r="Q49" i="1" s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3" i="1"/>
  <c r="Q74" i="1"/>
  <c r="Q75" i="1"/>
  <c r="Q76" i="1"/>
  <c r="Q77" i="1"/>
  <c r="Q78" i="1"/>
  <c r="Q79" i="1"/>
  <c r="Q80" i="1"/>
  <c r="Q81" i="1"/>
  <c r="Q82" i="1"/>
  <c r="Q85" i="1"/>
  <c r="Q86" i="1"/>
  <c r="Q88" i="1"/>
  <c r="Q87" i="1" s="1"/>
  <c r="Q90" i="1"/>
  <c r="Q91" i="1"/>
  <c r="Q94" i="1"/>
  <c r="Q95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1" i="1"/>
  <c r="Q112" i="1"/>
  <c r="Q113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6" i="1"/>
  <c r="Q135" i="1" s="1"/>
  <c r="Q138" i="1"/>
  <c r="Q139" i="1"/>
  <c r="Q140" i="1"/>
  <c r="Q141" i="1"/>
  <c r="Q143" i="1"/>
  <c r="Q144" i="1"/>
  <c r="Q145" i="1"/>
  <c r="Q146" i="1"/>
  <c r="Q149" i="1"/>
  <c r="Q148" i="1" s="1"/>
  <c r="Q151" i="1"/>
  <c r="Q152" i="1"/>
  <c r="Q153" i="1"/>
  <c r="Q154" i="1"/>
  <c r="Q155" i="1"/>
  <c r="Q156" i="1"/>
  <c r="Q159" i="1"/>
  <c r="Q158" i="1" s="1"/>
  <c r="Q161" i="1"/>
  <c r="Q162" i="1"/>
  <c r="Q163" i="1"/>
  <c r="Q164" i="1"/>
  <c r="Q165" i="1"/>
  <c r="Q166" i="1"/>
  <c r="Q167" i="1"/>
  <c r="Q168" i="1"/>
  <c r="Q169" i="1"/>
  <c r="Q170" i="1"/>
  <c r="Q172" i="1"/>
  <c r="Q173" i="1"/>
  <c r="Q175" i="1"/>
  <c r="Q176" i="1"/>
  <c r="Q179" i="1"/>
  <c r="Q178" i="1" s="1"/>
  <c r="Q180" i="1"/>
  <c r="Q181" i="1"/>
  <c r="Q184" i="1"/>
  <c r="Q185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3" i="1"/>
  <c r="Q224" i="1"/>
  <c r="Q225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2" i="1"/>
  <c r="Q243" i="1"/>
  <c r="Q244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4" i="1"/>
  <c r="Q265" i="1"/>
  <c r="Q267" i="1"/>
  <c r="Q268" i="1"/>
  <c r="Q269" i="1"/>
  <c r="Q270" i="1"/>
  <c r="Q271" i="1"/>
  <c r="Q272" i="1"/>
  <c r="Q273" i="1"/>
  <c r="Q274" i="1"/>
  <c r="Q275" i="1"/>
  <c r="Q276" i="1"/>
  <c r="Q279" i="1"/>
  <c r="Q280" i="1"/>
  <c r="Q282" i="1"/>
  <c r="Q283" i="1"/>
  <c r="Q284" i="1"/>
  <c r="Q285" i="1"/>
  <c r="Q286" i="1"/>
  <c r="Q287" i="1"/>
  <c r="Q288" i="1"/>
  <c r="Q289" i="1"/>
  <c r="Q290" i="1"/>
  <c r="Q293" i="1"/>
  <c r="Q292" i="1" s="1"/>
  <c r="Q295" i="1"/>
  <c r="Q294" i="1" s="1"/>
  <c r="Q297" i="1"/>
  <c r="Q298" i="1"/>
  <c r="Q299" i="1"/>
  <c r="Q301" i="1"/>
  <c r="Q302" i="1"/>
  <c r="Q303" i="1"/>
  <c r="Q304" i="1"/>
  <c r="Q305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9" i="1"/>
  <c r="Q330" i="1"/>
  <c r="Q332" i="1"/>
  <c r="Q331" i="1" s="1"/>
  <c r="Q334" i="1"/>
  <c r="Q333" i="1" s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90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5" i="1"/>
  <c r="Q416" i="1"/>
  <c r="Q418" i="1"/>
  <c r="Q419" i="1"/>
  <c r="Q420" i="1"/>
  <c r="Q421" i="1"/>
  <c r="Q422" i="1"/>
  <c r="Q423" i="1"/>
  <c r="Q424" i="1"/>
  <c r="Q425" i="1"/>
  <c r="Q426" i="1"/>
  <c r="Q427" i="1"/>
  <c r="Q430" i="1"/>
  <c r="Q429" i="1" s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8" i="1"/>
  <c r="Q449" i="1"/>
  <c r="Q451" i="1"/>
  <c r="Q452" i="1"/>
  <c r="Q454" i="1"/>
  <c r="Q455" i="1"/>
  <c r="Q456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6" i="1"/>
  <c r="Q477" i="1"/>
  <c r="Q478" i="1"/>
  <c r="Q479" i="1"/>
  <c r="Q481" i="1"/>
  <c r="Q482" i="1"/>
  <c r="Q483" i="1"/>
  <c r="Q484" i="1"/>
  <c r="Q485" i="1"/>
  <c r="Q486" i="1"/>
  <c r="Q487" i="1"/>
  <c r="Q489" i="1"/>
  <c r="Q488" i="1" s="1"/>
  <c r="Q490" i="1"/>
  <c r="Q491" i="1"/>
  <c r="Q493" i="1"/>
  <c r="Q494" i="1"/>
  <c r="Q495" i="1"/>
  <c r="Q498" i="1"/>
  <c r="Q499" i="1"/>
  <c r="Q500" i="1"/>
  <c r="Q501" i="1"/>
  <c r="Q502" i="1"/>
  <c r="Q503" i="1"/>
  <c r="Q504" i="1"/>
  <c r="Q505" i="1"/>
  <c r="Q506" i="1"/>
  <c r="Q508" i="1"/>
  <c r="Q509" i="1"/>
  <c r="Q510" i="1"/>
  <c r="Q511" i="1"/>
  <c r="M20" i="1"/>
  <c r="Q447" i="1" l="1"/>
  <c r="Q278" i="1"/>
  <c r="Q183" i="1"/>
  <c r="Q182" i="1" s="1"/>
  <c r="Q450" i="1"/>
  <c r="Q414" i="1"/>
  <c r="Q300" i="1"/>
  <c r="Q174" i="1"/>
  <c r="Q171" i="1"/>
  <c r="Q157" i="1" s="1"/>
  <c r="Q84" i="1"/>
  <c r="Q110" i="1"/>
  <c r="Q507" i="1"/>
  <c r="Q263" i="1"/>
  <c r="Q222" i="1"/>
  <c r="Q89" i="1"/>
  <c r="Q417" i="1"/>
  <c r="Q226" i="1"/>
  <c r="Q187" i="1"/>
  <c r="Q114" i="1"/>
  <c r="Q72" i="1"/>
  <c r="Q71" i="1" s="1"/>
  <c r="Q497" i="1"/>
  <c r="Q453" i="1"/>
  <c r="Q431" i="1"/>
  <c r="Q388" i="1"/>
  <c r="Q306" i="1"/>
  <c r="Q281" i="1"/>
  <c r="Q277" i="1" s="1"/>
  <c r="Q241" i="1"/>
  <c r="Q160" i="1"/>
  <c r="Q93" i="1"/>
  <c r="Q92" i="1" s="1"/>
  <c r="Q29" i="1"/>
  <c r="Q28" i="1" s="1"/>
  <c r="Q480" i="1"/>
  <c r="Q475" i="1"/>
  <c r="Q457" i="1"/>
  <c r="Q391" i="1"/>
  <c r="Q335" i="1"/>
  <c r="Q328" i="1"/>
  <c r="Q245" i="1"/>
  <c r="Q150" i="1"/>
  <c r="Q147" i="1" s="1"/>
  <c r="Q137" i="1"/>
  <c r="Q52" i="1"/>
  <c r="Q51" i="1" s="1"/>
  <c r="Q45" i="1"/>
  <c r="Q36" i="1" s="1"/>
  <c r="Q492" i="1"/>
  <c r="Q296" i="1"/>
  <c r="Q266" i="1"/>
  <c r="Q205" i="1"/>
  <c r="Q142" i="1"/>
  <c r="Q97" i="1"/>
  <c r="Q39" i="1"/>
  <c r="Q24" i="1"/>
  <c r="Q15" i="1"/>
  <c r="Q14" i="1" s="1"/>
  <c r="Q177" i="1"/>
  <c r="H275" i="1"/>
  <c r="F275" i="1" s="1"/>
  <c r="G275" i="1" s="1"/>
  <c r="H191" i="1"/>
  <c r="F191" i="1" s="1"/>
  <c r="G191" i="1" s="1"/>
  <c r="H104" i="1"/>
  <c r="F104" i="1" s="1"/>
  <c r="G104" i="1" s="1"/>
  <c r="I509" i="1"/>
  <c r="H509" i="1" s="1"/>
  <c r="F509" i="1" s="1"/>
  <c r="G509" i="1" s="1"/>
  <c r="I510" i="1"/>
  <c r="H510" i="1" s="1"/>
  <c r="F510" i="1" s="1"/>
  <c r="G510" i="1" s="1"/>
  <c r="I511" i="1"/>
  <c r="H511" i="1" s="1"/>
  <c r="F511" i="1" s="1"/>
  <c r="G511" i="1" s="1"/>
  <c r="I508" i="1"/>
  <c r="H508" i="1" s="1"/>
  <c r="F508" i="1" s="1"/>
  <c r="G508" i="1" s="1"/>
  <c r="I499" i="1"/>
  <c r="H499" i="1" s="1"/>
  <c r="F499" i="1" s="1"/>
  <c r="G499" i="1" s="1"/>
  <c r="I500" i="1"/>
  <c r="H500" i="1" s="1"/>
  <c r="F500" i="1" s="1"/>
  <c r="G500" i="1" s="1"/>
  <c r="I501" i="1"/>
  <c r="H501" i="1" s="1"/>
  <c r="F501" i="1" s="1"/>
  <c r="G501" i="1" s="1"/>
  <c r="I502" i="1"/>
  <c r="H502" i="1" s="1"/>
  <c r="F502" i="1" s="1"/>
  <c r="G502" i="1" s="1"/>
  <c r="I503" i="1"/>
  <c r="H503" i="1" s="1"/>
  <c r="F503" i="1" s="1"/>
  <c r="G503" i="1" s="1"/>
  <c r="I504" i="1"/>
  <c r="H504" i="1" s="1"/>
  <c r="F504" i="1" s="1"/>
  <c r="G504" i="1" s="1"/>
  <c r="I505" i="1"/>
  <c r="H505" i="1" s="1"/>
  <c r="F505" i="1" s="1"/>
  <c r="G505" i="1" s="1"/>
  <c r="I506" i="1"/>
  <c r="H506" i="1" s="1"/>
  <c r="F506" i="1" s="1"/>
  <c r="G506" i="1" s="1"/>
  <c r="I498" i="1"/>
  <c r="H498" i="1" s="1"/>
  <c r="F498" i="1" s="1"/>
  <c r="G498" i="1" s="1"/>
  <c r="I494" i="1"/>
  <c r="H494" i="1" s="1"/>
  <c r="F494" i="1" s="1"/>
  <c r="G494" i="1" s="1"/>
  <c r="I495" i="1"/>
  <c r="H495" i="1" s="1"/>
  <c r="F495" i="1" s="1"/>
  <c r="G495" i="1" s="1"/>
  <c r="I493" i="1"/>
  <c r="H493" i="1" s="1"/>
  <c r="I491" i="1"/>
  <c r="H491" i="1" s="1"/>
  <c r="I489" i="1"/>
  <c r="H489" i="1" s="1"/>
  <c r="H488" i="1" s="1"/>
  <c r="I482" i="1"/>
  <c r="H482" i="1" s="1"/>
  <c r="F482" i="1" s="1"/>
  <c r="G482" i="1" s="1"/>
  <c r="I483" i="1"/>
  <c r="H483" i="1" s="1"/>
  <c r="F483" i="1" s="1"/>
  <c r="G483" i="1" s="1"/>
  <c r="I484" i="1"/>
  <c r="H484" i="1" s="1"/>
  <c r="F484" i="1" s="1"/>
  <c r="G484" i="1" s="1"/>
  <c r="I485" i="1"/>
  <c r="H485" i="1" s="1"/>
  <c r="F485" i="1" s="1"/>
  <c r="G485" i="1" s="1"/>
  <c r="I486" i="1"/>
  <c r="H486" i="1" s="1"/>
  <c r="F486" i="1" s="1"/>
  <c r="G486" i="1" s="1"/>
  <c r="I487" i="1"/>
  <c r="H487" i="1" s="1"/>
  <c r="F487" i="1" s="1"/>
  <c r="G487" i="1" s="1"/>
  <c r="I481" i="1"/>
  <c r="H481" i="1" s="1"/>
  <c r="F481" i="1" s="1"/>
  <c r="G481" i="1" s="1"/>
  <c r="I477" i="1"/>
  <c r="H477" i="1" s="1"/>
  <c r="F477" i="1" s="1"/>
  <c r="G477" i="1" s="1"/>
  <c r="I478" i="1"/>
  <c r="H478" i="1" s="1"/>
  <c r="I479" i="1"/>
  <c r="H479" i="1" s="1"/>
  <c r="F479" i="1" s="1"/>
  <c r="G479" i="1" s="1"/>
  <c r="I476" i="1"/>
  <c r="H476" i="1" s="1"/>
  <c r="F476" i="1" s="1"/>
  <c r="G476" i="1" s="1"/>
  <c r="I459" i="1"/>
  <c r="H459" i="1" s="1"/>
  <c r="F459" i="1" s="1"/>
  <c r="G459" i="1" s="1"/>
  <c r="I460" i="1"/>
  <c r="H460" i="1" s="1"/>
  <c r="F460" i="1" s="1"/>
  <c r="G460" i="1" s="1"/>
  <c r="I461" i="1"/>
  <c r="H461" i="1" s="1"/>
  <c r="F461" i="1" s="1"/>
  <c r="G461" i="1" s="1"/>
  <c r="I462" i="1"/>
  <c r="H462" i="1" s="1"/>
  <c r="F462" i="1" s="1"/>
  <c r="G462" i="1" s="1"/>
  <c r="I463" i="1"/>
  <c r="H463" i="1" s="1"/>
  <c r="F463" i="1" s="1"/>
  <c r="G463" i="1" s="1"/>
  <c r="I464" i="1"/>
  <c r="H464" i="1" s="1"/>
  <c r="F464" i="1" s="1"/>
  <c r="G464" i="1" s="1"/>
  <c r="I465" i="1"/>
  <c r="H465" i="1" s="1"/>
  <c r="F465" i="1" s="1"/>
  <c r="G465" i="1" s="1"/>
  <c r="I466" i="1"/>
  <c r="H466" i="1" s="1"/>
  <c r="F466" i="1" s="1"/>
  <c r="G466" i="1" s="1"/>
  <c r="I467" i="1"/>
  <c r="H467" i="1" s="1"/>
  <c r="F467" i="1" s="1"/>
  <c r="G467" i="1" s="1"/>
  <c r="I468" i="1"/>
  <c r="H468" i="1" s="1"/>
  <c r="F468" i="1" s="1"/>
  <c r="G468" i="1" s="1"/>
  <c r="I469" i="1"/>
  <c r="H469" i="1" s="1"/>
  <c r="F469" i="1" s="1"/>
  <c r="G469" i="1" s="1"/>
  <c r="I470" i="1"/>
  <c r="I471" i="1"/>
  <c r="H471" i="1" s="1"/>
  <c r="F471" i="1" s="1"/>
  <c r="I472" i="1"/>
  <c r="H472" i="1" s="1"/>
  <c r="F472" i="1" s="1"/>
  <c r="I473" i="1"/>
  <c r="H473" i="1" s="1"/>
  <c r="F473" i="1" s="1"/>
  <c r="I458" i="1"/>
  <c r="H458" i="1" s="1"/>
  <c r="F458" i="1" s="1"/>
  <c r="G458" i="1" s="1"/>
  <c r="I455" i="1"/>
  <c r="H455" i="1" s="1"/>
  <c r="F455" i="1" s="1"/>
  <c r="G455" i="1" s="1"/>
  <c r="I456" i="1"/>
  <c r="H456" i="1" s="1"/>
  <c r="I454" i="1"/>
  <c r="H454" i="1" s="1"/>
  <c r="I452" i="1"/>
  <c r="I451" i="1"/>
  <c r="H451" i="1" s="1"/>
  <c r="F451" i="1" s="1"/>
  <c r="G451" i="1" s="1"/>
  <c r="I449" i="1"/>
  <c r="H449" i="1" s="1"/>
  <c r="F449" i="1" s="1"/>
  <c r="G449" i="1" s="1"/>
  <c r="I448" i="1"/>
  <c r="I433" i="1"/>
  <c r="H433" i="1" s="1"/>
  <c r="F433" i="1" s="1"/>
  <c r="G433" i="1" s="1"/>
  <c r="I434" i="1"/>
  <c r="H434" i="1" s="1"/>
  <c r="F434" i="1" s="1"/>
  <c r="G434" i="1" s="1"/>
  <c r="I435" i="1"/>
  <c r="H435" i="1" s="1"/>
  <c r="F435" i="1" s="1"/>
  <c r="G435" i="1" s="1"/>
  <c r="I436" i="1"/>
  <c r="H436" i="1" s="1"/>
  <c r="F436" i="1" s="1"/>
  <c r="G436" i="1" s="1"/>
  <c r="I437" i="1"/>
  <c r="H437" i="1" s="1"/>
  <c r="F437" i="1" s="1"/>
  <c r="G437" i="1" s="1"/>
  <c r="I438" i="1"/>
  <c r="H438" i="1" s="1"/>
  <c r="F438" i="1" s="1"/>
  <c r="G438" i="1" s="1"/>
  <c r="I439" i="1"/>
  <c r="H439" i="1" s="1"/>
  <c r="F439" i="1" s="1"/>
  <c r="G439" i="1" s="1"/>
  <c r="I440" i="1"/>
  <c r="H440" i="1" s="1"/>
  <c r="F440" i="1" s="1"/>
  <c r="G440" i="1" s="1"/>
  <c r="I441" i="1"/>
  <c r="H441" i="1" s="1"/>
  <c r="F441" i="1" s="1"/>
  <c r="G441" i="1" s="1"/>
  <c r="I442" i="1"/>
  <c r="H442" i="1" s="1"/>
  <c r="F442" i="1" s="1"/>
  <c r="G442" i="1" s="1"/>
  <c r="I443" i="1"/>
  <c r="H443" i="1" s="1"/>
  <c r="F443" i="1" s="1"/>
  <c r="G443" i="1" s="1"/>
  <c r="I444" i="1"/>
  <c r="H444" i="1" s="1"/>
  <c r="F444" i="1" s="1"/>
  <c r="G444" i="1" s="1"/>
  <c r="I445" i="1"/>
  <c r="H445" i="1" s="1"/>
  <c r="F445" i="1" s="1"/>
  <c r="G445" i="1" s="1"/>
  <c r="I446" i="1"/>
  <c r="H446" i="1" s="1"/>
  <c r="I432" i="1"/>
  <c r="H432" i="1" s="1"/>
  <c r="F432" i="1" s="1"/>
  <c r="G432" i="1" s="1"/>
  <c r="I430" i="1"/>
  <c r="H430" i="1" s="1"/>
  <c r="F430" i="1" s="1"/>
  <c r="G430" i="1" s="1"/>
  <c r="I419" i="1"/>
  <c r="I420" i="1"/>
  <c r="H420" i="1" s="1"/>
  <c r="F420" i="1" s="1"/>
  <c r="G420" i="1" s="1"/>
  <c r="I421" i="1"/>
  <c r="H421" i="1" s="1"/>
  <c r="F421" i="1" s="1"/>
  <c r="G421" i="1" s="1"/>
  <c r="I422" i="1"/>
  <c r="H422" i="1" s="1"/>
  <c r="F422" i="1" s="1"/>
  <c r="G422" i="1" s="1"/>
  <c r="I423" i="1"/>
  <c r="H423" i="1" s="1"/>
  <c r="F423" i="1" s="1"/>
  <c r="G423" i="1" s="1"/>
  <c r="I424" i="1"/>
  <c r="H424" i="1" s="1"/>
  <c r="F424" i="1" s="1"/>
  <c r="G424" i="1" s="1"/>
  <c r="I425" i="1"/>
  <c r="H425" i="1" s="1"/>
  <c r="F425" i="1" s="1"/>
  <c r="G425" i="1" s="1"/>
  <c r="I426" i="1"/>
  <c r="H426" i="1" s="1"/>
  <c r="F426" i="1" s="1"/>
  <c r="G426" i="1" s="1"/>
  <c r="I427" i="1"/>
  <c r="H427" i="1" s="1"/>
  <c r="F427" i="1" s="1"/>
  <c r="G427" i="1" s="1"/>
  <c r="I418" i="1"/>
  <c r="H418" i="1" s="1"/>
  <c r="F418" i="1" s="1"/>
  <c r="G418" i="1" s="1"/>
  <c r="I416" i="1"/>
  <c r="H416" i="1" s="1"/>
  <c r="F416" i="1" s="1"/>
  <c r="G416" i="1" s="1"/>
  <c r="I415" i="1"/>
  <c r="H415" i="1" s="1"/>
  <c r="I393" i="1"/>
  <c r="H393" i="1" s="1"/>
  <c r="F393" i="1" s="1"/>
  <c r="G393" i="1" s="1"/>
  <c r="I394" i="1"/>
  <c r="H394" i="1" s="1"/>
  <c r="F394" i="1" s="1"/>
  <c r="G394" i="1" s="1"/>
  <c r="I395" i="1"/>
  <c r="H395" i="1" s="1"/>
  <c r="F395" i="1" s="1"/>
  <c r="G395" i="1" s="1"/>
  <c r="I396" i="1"/>
  <c r="H396" i="1" s="1"/>
  <c r="F396" i="1" s="1"/>
  <c r="G396" i="1" s="1"/>
  <c r="I397" i="1"/>
  <c r="H397" i="1" s="1"/>
  <c r="F397" i="1" s="1"/>
  <c r="G397" i="1" s="1"/>
  <c r="I398" i="1"/>
  <c r="H398" i="1" s="1"/>
  <c r="F398" i="1" s="1"/>
  <c r="G398" i="1" s="1"/>
  <c r="I399" i="1"/>
  <c r="H399" i="1" s="1"/>
  <c r="F399" i="1" s="1"/>
  <c r="G399" i="1" s="1"/>
  <c r="I400" i="1"/>
  <c r="H400" i="1" s="1"/>
  <c r="F400" i="1" s="1"/>
  <c r="G400" i="1" s="1"/>
  <c r="I401" i="1"/>
  <c r="H401" i="1" s="1"/>
  <c r="F401" i="1" s="1"/>
  <c r="G401" i="1" s="1"/>
  <c r="I402" i="1"/>
  <c r="H402" i="1" s="1"/>
  <c r="F402" i="1" s="1"/>
  <c r="G402" i="1" s="1"/>
  <c r="I403" i="1"/>
  <c r="H403" i="1" s="1"/>
  <c r="F403" i="1" s="1"/>
  <c r="G403" i="1" s="1"/>
  <c r="I404" i="1"/>
  <c r="H404" i="1" s="1"/>
  <c r="F404" i="1" s="1"/>
  <c r="G404" i="1" s="1"/>
  <c r="I405" i="1"/>
  <c r="H405" i="1" s="1"/>
  <c r="F405" i="1" s="1"/>
  <c r="G405" i="1" s="1"/>
  <c r="I406" i="1"/>
  <c r="H406" i="1" s="1"/>
  <c r="F406" i="1" s="1"/>
  <c r="G406" i="1" s="1"/>
  <c r="I407" i="1"/>
  <c r="H407" i="1" s="1"/>
  <c r="F407" i="1" s="1"/>
  <c r="G407" i="1" s="1"/>
  <c r="I408" i="1"/>
  <c r="H408" i="1" s="1"/>
  <c r="F408" i="1" s="1"/>
  <c r="G408" i="1" s="1"/>
  <c r="I409" i="1"/>
  <c r="H409" i="1" s="1"/>
  <c r="F409" i="1" s="1"/>
  <c r="G409" i="1" s="1"/>
  <c r="I410" i="1"/>
  <c r="H410" i="1" s="1"/>
  <c r="F410" i="1" s="1"/>
  <c r="G410" i="1" s="1"/>
  <c r="I411" i="1"/>
  <c r="H411" i="1" s="1"/>
  <c r="F411" i="1" s="1"/>
  <c r="G411" i="1" s="1"/>
  <c r="I412" i="1"/>
  <c r="H412" i="1" s="1"/>
  <c r="F412" i="1" s="1"/>
  <c r="G412" i="1" s="1"/>
  <c r="I392" i="1"/>
  <c r="H392" i="1" s="1"/>
  <c r="F392" i="1" s="1"/>
  <c r="G392" i="1" s="1"/>
  <c r="I390" i="1"/>
  <c r="I389" i="1"/>
  <c r="H389" i="1" s="1"/>
  <c r="F389" i="1" s="1"/>
  <c r="G389" i="1" s="1"/>
  <c r="I337" i="1"/>
  <c r="H337" i="1" s="1"/>
  <c r="F337" i="1" s="1"/>
  <c r="G337" i="1" s="1"/>
  <c r="I338" i="1"/>
  <c r="H338" i="1" s="1"/>
  <c r="F338" i="1" s="1"/>
  <c r="G338" i="1" s="1"/>
  <c r="I339" i="1"/>
  <c r="H339" i="1" s="1"/>
  <c r="F339" i="1" s="1"/>
  <c r="G339" i="1" s="1"/>
  <c r="I340" i="1"/>
  <c r="H340" i="1" s="1"/>
  <c r="F340" i="1" s="1"/>
  <c r="G340" i="1" s="1"/>
  <c r="I341" i="1"/>
  <c r="H341" i="1" s="1"/>
  <c r="F341" i="1" s="1"/>
  <c r="G341" i="1" s="1"/>
  <c r="I342" i="1"/>
  <c r="H342" i="1" s="1"/>
  <c r="F342" i="1" s="1"/>
  <c r="G342" i="1" s="1"/>
  <c r="I343" i="1"/>
  <c r="H343" i="1" s="1"/>
  <c r="F343" i="1" s="1"/>
  <c r="G343" i="1" s="1"/>
  <c r="I344" i="1"/>
  <c r="H344" i="1" s="1"/>
  <c r="F344" i="1" s="1"/>
  <c r="G344" i="1" s="1"/>
  <c r="I345" i="1"/>
  <c r="H345" i="1" s="1"/>
  <c r="F345" i="1" s="1"/>
  <c r="G345" i="1" s="1"/>
  <c r="I346" i="1"/>
  <c r="H346" i="1" s="1"/>
  <c r="F346" i="1" s="1"/>
  <c r="G346" i="1" s="1"/>
  <c r="I347" i="1"/>
  <c r="H347" i="1" s="1"/>
  <c r="F347" i="1" s="1"/>
  <c r="G347" i="1" s="1"/>
  <c r="I348" i="1"/>
  <c r="H348" i="1" s="1"/>
  <c r="F348" i="1" s="1"/>
  <c r="G348" i="1" s="1"/>
  <c r="I349" i="1"/>
  <c r="H349" i="1" s="1"/>
  <c r="F349" i="1" s="1"/>
  <c r="G349" i="1" s="1"/>
  <c r="I350" i="1"/>
  <c r="H350" i="1" s="1"/>
  <c r="F350" i="1" s="1"/>
  <c r="G350" i="1" s="1"/>
  <c r="I351" i="1"/>
  <c r="H351" i="1" s="1"/>
  <c r="F351" i="1" s="1"/>
  <c r="G351" i="1" s="1"/>
  <c r="I352" i="1"/>
  <c r="H352" i="1" s="1"/>
  <c r="F352" i="1" s="1"/>
  <c r="G352" i="1" s="1"/>
  <c r="I353" i="1"/>
  <c r="H353" i="1" s="1"/>
  <c r="F353" i="1" s="1"/>
  <c r="G353" i="1" s="1"/>
  <c r="I354" i="1"/>
  <c r="H354" i="1" s="1"/>
  <c r="F354" i="1" s="1"/>
  <c r="G354" i="1" s="1"/>
  <c r="I355" i="1"/>
  <c r="H355" i="1" s="1"/>
  <c r="F355" i="1" s="1"/>
  <c r="G355" i="1" s="1"/>
  <c r="I356" i="1"/>
  <c r="H356" i="1" s="1"/>
  <c r="F356" i="1" s="1"/>
  <c r="G356" i="1" s="1"/>
  <c r="I357" i="1"/>
  <c r="H357" i="1" s="1"/>
  <c r="F357" i="1" s="1"/>
  <c r="G357" i="1" s="1"/>
  <c r="I358" i="1"/>
  <c r="H358" i="1" s="1"/>
  <c r="F358" i="1" s="1"/>
  <c r="G358" i="1" s="1"/>
  <c r="I359" i="1"/>
  <c r="H359" i="1" s="1"/>
  <c r="F359" i="1" s="1"/>
  <c r="G359" i="1" s="1"/>
  <c r="I360" i="1"/>
  <c r="H360" i="1" s="1"/>
  <c r="F360" i="1" s="1"/>
  <c r="G360" i="1" s="1"/>
  <c r="I361" i="1"/>
  <c r="H361" i="1" s="1"/>
  <c r="F361" i="1" s="1"/>
  <c r="G361" i="1" s="1"/>
  <c r="I362" i="1"/>
  <c r="H362" i="1" s="1"/>
  <c r="F362" i="1" s="1"/>
  <c r="G362" i="1" s="1"/>
  <c r="I363" i="1"/>
  <c r="H363" i="1" s="1"/>
  <c r="F363" i="1" s="1"/>
  <c r="G363" i="1" s="1"/>
  <c r="I364" i="1"/>
  <c r="H364" i="1" s="1"/>
  <c r="F364" i="1" s="1"/>
  <c r="G364" i="1" s="1"/>
  <c r="I365" i="1"/>
  <c r="H365" i="1" s="1"/>
  <c r="F365" i="1" s="1"/>
  <c r="G365" i="1" s="1"/>
  <c r="I366" i="1"/>
  <c r="H366" i="1" s="1"/>
  <c r="F366" i="1" s="1"/>
  <c r="G366" i="1" s="1"/>
  <c r="I367" i="1"/>
  <c r="H367" i="1" s="1"/>
  <c r="F367" i="1" s="1"/>
  <c r="G367" i="1" s="1"/>
  <c r="I368" i="1"/>
  <c r="H368" i="1" s="1"/>
  <c r="F368" i="1" s="1"/>
  <c r="G368" i="1" s="1"/>
  <c r="I369" i="1"/>
  <c r="H369" i="1" s="1"/>
  <c r="F369" i="1" s="1"/>
  <c r="G369" i="1" s="1"/>
  <c r="I370" i="1"/>
  <c r="H370" i="1" s="1"/>
  <c r="F370" i="1" s="1"/>
  <c r="G370" i="1" s="1"/>
  <c r="I371" i="1"/>
  <c r="H371" i="1" s="1"/>
  <c r="F371" i="1" s="1"/>
  <c r="G371" i="1" s="1"/>
  <c r="I372" i="1"/>
  <c r="H372" i="1" s="1"/>
  <c r="F372" i="1" s="1"/>
  <c r="G372" i="1" s="1"/>
  <c r="I373" i="1"/>
  <c r="H373" i="1" s="1"/>
  <c r="F373" i="1" s="1"/>
  <c r="G373" i="1" s="1"/>
  <c r="I374" i="1"/>
  <c r="H374" i="1" s="1"/>
  <c r="F374" i="1" s="1"/>
  <c r="G374" i="1" s="1"/>
  <c r="I375" i="1"/>
  <c r="H375" i="1" s="1"/>
  <c r="F375" i="1" s="1"/>
  <c r="G375" i="1" s="1"/>
  <c r="I376" i="1"/>
  <c r="H376" i="1" s="1"/>
  <c r="F376" i="1" s="1"/>
  <c r="G376" i="1" s="1"/>
  <c r="I377" i="1"/>
  <c r="H377" i="1" s="1"/>
  <c r="F377" i="1" s="1"/>
  <c r="G377" i="1" s="1"/>
  <c r="I378" i="1"/>
  <c r="H378" i="1" s="1"/>
  <c r="F378" i="1" s="1"/>
  <c r="G378" i="1" s="1"/>
  <c r="I379" i="1"/>
  <c r="H379" i="1" s="1"/>
  <c r="F379" i="1" s="1"/>
  <c r="G379" i="1" s="1"/>
  <c r="I380" i="1"/>
  <c r="H380" i="1" s="1"/>
  <c r="F380" i="1" s="1"/>
  <c r="G380" i="1" s="1"/>
  <c r="I381" i="1"/>
  <c r="H381" i="1" s="1"/>
  <c r="F381" i="1" s="1"/>
  <c r="G381" i="1" s="1"/>
  <c r="I382" i="1"/>
  <c r="H382" i="1" s="1"/>
  <c r="F382" i="1" s="1"/>
  <c r="G382" i="1" s="1"/>
  <c r="I383" i="1"/>
  <c r="H383" i="1" s="1"/>
  <c r="F383" i="1" s="1"/>
  <c r="G383" i="1" s="1"/>
  <c r="I384" i="1"/>
  <c r="H384" i="1" s="1"/>
  <c r="F384" i="1" s="1"/>
  <c r="G384" i="1" s="1"/>
  <c r="I385" i="1"/>
  <c r="H385" i="1" s="1"/>
  <c r="F385" i="1" s="1"/>
  <c r="G385" i="1" s="1"/>
  <c r="I386" i="1"/>
  <c r="H386" i="1" s="1"/>
  <c r="F386" i="1" s="1"/>
  <c r="G386" i="1" s="1"/>
  <c r="I387" i="1"/>
  <c r="H387" i="1" s="1"/>
  <c r="F387" i="1" s="1"/>
  <c r="G387" i="1" s="1"/>
  <c r="I336" i="1"/>
  <c r="H336" i="1" s="1"/>
  <c r="F336" i="1" s="1"/>
  <c r="G336" i="1" s="1"/>
  <c r="I334" i="1"/>
  <c r="I333" i="1" s="1"/>
  <c r="I332" i="1"/>
  <c r="I330" i="1"/>
  <c r="H330" i="1" s="1"/>
  <c r="I329" i="1"/>
  <c r="H329" i="1" s="1"/>
  <c r="F329" i="1" s="1"/>
  <c r="I327" i="1"/>
  <c r="H327" i="1" s="1"/>
  <c r="I308" i="1"/>
  <c r="H308" i="1" s="1"/>
  <c r="F308" i="1" s="1"/>
  <c r="G308" i="1" s="1"/>
  <c r="I309" i="1"/>
  <c r="H309" i="1" s="1"/>
  <c r="F309" i="1" s="1"/>
  <c r="G309" i="1" s="1"/>
  <c r="I310" i="1"/>
  <c r="H310" i="1" s="1"/>
  <c r="F310" i="1" s="1"/>
  <c r="G310" i="1" s="1"/>
  <c r="I311" i="1"/>
  <c r="H311" i="1" s="1"/>
  <c r="F311" i="1" s="1"/>
  <c r="G311" i="1" s="1"/>
  <c r="I312" i="1"/>
  <c r="H312" i="1" s="1"/>
  <c r="F312" i="1" s="1"/>
  <c r="G312" i="1" s="1"/>
  <c r="I313" i="1"/>
  <c r="H313" i="1" s="1"/>
  <c r="F313" i="1" s="1"/>
  <c r="G313" i="1" s="1"/>
  <c r="I314" i="1"/>
  <c r="H314" i="1" s="1"/>
  <c r="F314" i="1" s="1"/>
  <c r="G314" i="1" s="1"/>
  <c r="I315" i="1"/>
  <c r="H315" i="1" s="1"/>
  <c r="F315" i="1" s="1"/>
  <c r="G315" i="1" s="1"/>
  <c r="I316" i="1"/>
  <c r="H316" i="1" s="1"/>
  <c r="F316" i="1" s="1"/>
  <c r="G316" i="1" s="1"/>
  <c r="I317" i="1"/>
  <c r="H317" i="1" s="1"/>
  <c r="F317" i="1" s="1"/>
  <c r="G317" i="1" s="1"/>
  <c r="I318" i="1"/>
  <c r="H318" i="1" s="1"/>
  <c r="F318" i="1" s="1"/>
  <c r="G318" i="1" s="1"/>
  <c r="I319" i="1"/>
  <c r="H319" i="1" s="1"/>
  <c r="F319" i="1" s="1"/>
  <c r="G319" i="1" s="1"/>
  <c r="I320" i="1"/>
  <c r="H320" i="1" s="1"/>
  <c r="F320" i="1" s="1"/>
  <c r="G320" i="1" s="1"/>
  <c r="I321" i="1"/>
  <c r="H321" i="1" s="1"/>
  <c r="F321" i="1" s="1"/>
  <c r="G321" i="1" s="1"/>
  <c r="I322" i="1"/>
  <c r="H322" i="1" s="1"/>
  <c r="F322" i="1" s="1"/>
  <c r="G322" i="1" s="1"/>
  <c r="I323" i="1"/>
  <c r="H323" i="1" s="1"/>
  <c r="F323" i="1" s="1"/>
  <c r="G323" i="1" s="1"/>
  <c r="I324" i="1"/>
  <c r="H324" i="1" s="1"/>
  <c r="F324" i="1" s="1"/>
  <c r="G324" i="1" s="1"/>
  <c r="I325" i="1"/>
  <c r="H325" i="1" s="1"/>
  <c r="F325" i="1" s="1"/>
  <c r="G325" i="1" s="1"/>
  <c r="I307" i="1"/>
  <c r="H307" i="1" s="1"/>
  <c r="F307" i="1" s="1"/>
  <c r="G307" i="1" s="1"/>
  <c r="I302" i="1"/>
  <c r="H302" i="1" s="1"/>
  <c r="F302" i="1" s="1"/>
  <c r="G302" i="1" s="1"/>
  <c r="I303" i="1"/>
  <c r="H303" i="1" s="1"/>
  <c r="F303" i="1" s="1"/>
  <c r="G303" i="1" s="1"/>
  <c r="I304" i="1"/>
  <c r="H304" i="1" s="1"/>
  <c r="F304" i="1" s="1"/>
  <c r="G304" i="1" s="1"/>
  <c r="I305" i="1"/>
  <c r="H305" i="1" s="1"/>
  <c r="F305" i="1" s="1"/>
  <c r="G305" i="1" s="1"/>
  <c r="I301" i="1"/>
  <c r="H301" i="1" s="1"/>
  <c r="F301" i="1" s="1"/>
  <c r="G301" i="1" s="1"/>
  <c r="I298" i="1"/>
  <c r="H298" i="1" s="1"/>
  <c r="F298" i="1" s="1"/>
  <c r="G298" i="1" s="1"/>
  <c r="I299" i="1"/>
  <c r="H299" i="1" s="1"/>
  <c r="F299" i="1" s="1"/>
  <c r="G299" i="1" s="1"/>
  <c r="I297" i="1"/>
  <c r="H297" i="1" s="1"/>
  <c r="I295" i="1"/>
  <c r="H295" i="1" s="1"/>
  <c r="I293" i="1"/>
  <c r="I283" i="1"/>
  <c r="I284" i="1"/>
  <c r="H284" i="1" s="1"/>
  <c r="F284" i="1" s="1"/>
  <c r="G284" i="1" s="1"/>
  <c r="I285" i="1"/>
  <c r="H285" i="1" s="1"/>
  <c r="F285" i="1" s="1"/>
  <c r="G285" i="1" s="1"/>
  <c r="I286" i="1"/>
  <c r="H286" i="1" s="1"/>
  <c r="F286" i="1" s="1"/>
  <c r="G286" i="1" s="1"/>
  <c r="I287" i="1"/>
  <c r="H287" i="1" s="1"/>
  <c r="F287" i="1" s="1"/>
  <c r="G287" i="1" s="1"/>
  <c r="I288" i="1"/>
  <c r="H288" i="1" s="1"/>
  <c r="F288" i="1" s="1"/>
  <c r="G288" i="1" s="1"/>
  <c r="I289" i="1"/>
  <c r="H289" i="1" s="1"/>
  <c r="F289" i="1" s="1"/>
  <c r="G289" i="1" s="1"/>
  <c r="I290" i="1"/>
  <c r="H290" i="1" s="1"/>
  <c r="F290" i="1" s="1"/>
  <c r="G290" i="1" s="1"/>
  <c r="I282" i="1"/>
  <c r="H282" i="1" s="1"/>
  <c r="F282" i="1" s="1"/>
  <c r="G282" i="1" s="1"/>
  <c r="I280" i="1"/>
  <c r="H280" i="1" s="1"/>
  <c r="F280" i="1" s="1"/>
  <c r="G280" i="1" s="1"/>
  <c r="I279" i="1"/>
  <c r="H279" i="1" s="1"/>
  <c r="I268" i="1"/>
  <c r="H268" i="1" s="1"/>
  <c r="F268" i="1" s="1"/>
  <c r="G268" i="1" s="1"/>
  <c r="I269" i="1"/>
  <c r="H269" i="1" s="1"/>
  <c r="F269" i="1" s="1"/>
  <c r="G269" i="1" s="1"/>
  <c r="I270" i="1"/>
  <c r="H270" i="1" s="1"/>
  <c r="F270" i="1" s="1"/>
  <c r="G270" i="1" s="1"/>
  <c r="I271" i="1"/>
  <c r="H271" i="1" s="1"/>
  <c r="F271" i="1" s="1"/>
  <c r="G271" i="1" s="1"/>
  <c r="I272" i="1"/>
  <c r="H272" i="1" s="1"/>
  <c r="F272" i="1" s="1"/>
  <c r="G272" i="1" s="1"/>
  <c r="I273" i="1"/>
  <c r="H273" i="1" s="1"/>
  <c r="F273" i="1" s="1"/>
  <c r="G273" i="1" s="1"/>
  <c r="I274" i="1"/>
  <c r="H274" i="1" s="1"/>
  <c r="F274" i="1" s="1"/>
  <c r="G274" i="1" s="1"/>
  <c r="I275" i="1"/>
  <c r="I276" i="1"/>
  <c r="H276" i="1" s="1"/>
  <c r="F276" i="1" s="1"/>
  <c r="G276" i="1" s="1"/>
  <c r="I267" i="1"/>
  <c r="H267" i="1" s="1"/>
  <c r="F267" i="1" s="1"/>
  <c r="G267" i="1" s="1"/>
  <c r="I265" i="1"/>
  <c r="H265" i="1" s="1"/>
  <c r="F265" i="1" s="1"/>
  <c r="G265" i="1" s="1"/>
  <c r="I264" i="1"/>
  <c r="H264" i="1" s="1"/>
  <c r="F264" i="1" s="1"/>
  <c r="G264" i="1" s="1"/>
  <c r="I247" i="1"/>
  <c r="H247" i="1" s="1"/>
  <c r="F247" i="1" s="1"/>
  <c r="G247" i="1" s="1"/>
  <c r="I248" i="1"/>
  <c r="H248" i="1" s="1"/>
  <c r="F248" i="1" s="1"/>
  <c r="G248" i="1" s="1"/>
  <c r="I249" i="1"/>
  <c r="H249" i="1" s="1"/>
  <c r="F249" i="1" s="1"/>
  <c r="G249" i="1" s="1"/>
  <c r="I250" i="1"/>
  <c r="H250" i="1" s="1"/>
  <c r="F250" i="1" s="1"/>
  <c r="G250" i="1" s="1"/>
  <c r="I251" i="1"/>
  <c r="H251" i="1" s="1"/>
  <c r="F251" i="1" s="1"/>
  <c r="G251" i="1" s="1"/>
  <c r="I252" i="1"/>
  <c r="H252" i="1" s="1"/>
  <c r="F252" i="1" s="1"/>
  <c r="G252" i="1" s="1"/>
  <c r="I253" i="1"/>
  <c r="H253" i="1" s="1"/>
  <c r="F253" i="1" s="1"/>
  <c r="G253" i="1" s="1"/>
  <c r="I254" i="1"/>
  <c r="H254" i="1" s="1"/>
  <c r="F254" i="1" s="1"/>
  <c r="G254" i="1" s="1"/>
  <c r="I255" i="1"/>
  <c r="H255" i="1" s="1"/>
  <c r="F255" i="1" s="1"/>
  <c r="G255" i="1" s="1"/>
  <c r="I256" i="1"/>
  <c r="H256" i="1" s="1"/>
  <c r="F256" i="1" s="1"/>
  <c r="G256" i="1" s="1"/>
  <c r="I257" i="1"/>
  <c r="H257" i="1" s="1"/>
  <c r="F257" i="1" s="1"/>
  <c r="G257" i="1" s="1"/>
  <c r="I258" i="1"/>
  <c r="H258" i="1" s="1"/>
  <c r="F258" i="1" s="1"/>
  <c r="G258" i="1" s="1"/>
  <c r="I259" i="1"/>
  <c r="H259" i="1" s="1"/>
  <c r="F259" i="1" s="1"/>
  <c r="G259" i="1" s="1"/>
  <c r="I260" i="1"/>
  <c r="H260" i="1" s="1"/>
  <c r="F260" i="1" s="1"/>
  <c r="G260" i="1" s="1"/>
  <c r="I261" i="1"/>
  <c r="H261" i="1" s="1"/>
  <c r="F261" i="1" s="1"/>
  <c r="G261" i="1" s="1"/>
  <c r="I262" i="1"/>
  <c r="H262" i="1" s="1"/>
  <c r="F262" i="1" s="1"/>
  <c r="G262" i="1" s="1"/>
  <c r="I246" i="1"/>
  <c r="H246" i="1" s="1"/>
  <c r="F246" i="1" s="1"/>
  <c r="G246" i="1" s="1"/>
  <c r="I243" i="1"/>
  <c r="H243" i="1" s="1"/>
  <c r="I244" i="1"/>
  <c r="H244" i="1" s="1"/>
  <c r="F244" i="1" s="1"/>
  <c r="G244" i="1" s="1"/>
  <c r="I242" i="1"/>
  <c r="H242" i="1" s="1"/>
  <c r="F242" i="1" s="1"/>
  <c r="G242" i="1" s="1"/>
  <c r="I228" i="1"/>
  <c r="H228" i="1" s="1"/>
  <c r="F228" i="1" s="1"/>
  <c r="G228" i="1" s="1"/>
  <c r="I229" i="1"/>
  <c r="H229" i="1" s="1"/>
  <c r="F229" i="1" s="1"/>
  <c r="G229" i="1" s="1"/>
  <c r="I230" i="1"/>
  <c r="H230" i="1" s="1"/>
  <c r="F230" i="1" s="1"/>
  <c r="G230" i="1" s="1"/>
  <c r="I231" i="1"/>
  <c r="H231" i="1" s="1"/>
  <c r="F231" i="1" s="1"/>
  <c r="G231" i="1" s="1"/>
  <c r="I232" i="1"/>
  <c r="I233" i="1"/>
  <c r="H233" i="1" s="1"/>
  <c r="F233" i="1" s="1"/>
  <c r="G233" i="1" s="1"/>
  <c r="I234" i="1"/>
  <c r="H234" i="1" s="1"/>
  <c r="F234" i="1" s="1"/>
  <c r="G234" i="1" s="1"/>
  <c r="I235" i="1"/>
  <c r="H235" i="1" s="1"/>
  <c r="F235" i="1" s="1"/>
  <c r="G235" i="1" s="1"/>
  <c r="I236" i="1"/>
  <c r="H236" i="1" s="1"/>
  <c r="F236" i="1" s="1"/>
  <c r="G236" i="1" s="1"/>
  <c r="I237" i="1"/>
  <c r="H237" i="1" s="1"/>
  <c r="F237" i="1" s="1"/>
  <c r="G237" i="1" s="1"/>
  <c r="I238" i="1"/>
  <c r="H238" i="1" s="1"/>
  <c r="F238" i="1" s="1"/>
  <c r="G238" i="1" s="1"/>
  <c r="I239" i="1"/>
  <c r="H239" i="1" s="1"/>
  <c r="F239" i="1" s="1"/>
  <c r="G239" i="1" s="1"/>
  <c r="I240" i="1"/>
  <c r="H240" i="1" s="1"/>
  <c r="F240" i="1" s="1"/>
  <c r="G240" i="1" s="1"/>
  <c r="I227" i="1"/>
  <c r="H227" i="1" s="1"/>
  <c r="F227" i="1" s="1"/>
  <c r="G227" i="1" s="1"/>
  <c r="I224" i="1"/>
  <c r="I225" i="1"/>
  <c r="H225" i="1" s="1"/>
  <c r="F225" i="1" s="1"/>
  <c r="G225" i="1" s="1"/>
  <c r="I223" i="1"/>
  <c r="H223" i="1" s="1"/>
  <c r="F223" i="1" s="1"/>
  <c r="G223" i="1" s="1"/>
  <c r="I207" i="1"/>
  <c r="H207" i="1" s="1"/>
  <c r="F207" i="1" s="1"/>
  <c r="G207" i="1" s="1"/>
  <c r="I208" i="1"/>
  <c r="H208" i="1" s="1"/>
  <c r="F208" i="1" s="1"/>
  <c r="G208" i="1" s="1"/>
  <c r="I209" i="1"/>
  <c r="H209" i="1" s="1"/>
  <c r="F209" i="1" s="1"/>
  <c r="G209" i="1" s="1"/>
  <c r="I210" i="1"/>
  <c r="H210" i="1" s="1"/>
  <c r="F210" i="1" s="1"/>
  <c r="G210" i="1" s="1"/>
  <c r="I211" i="1"/>
  <c r="H211" i="1" s="1"/>
  <c r="F211" i="1" s="1"/>
  <c r="G211" i="1" s="1"/>
  <c r="I212" i="1"/>
  <c r="H212" i="1" s="1"/>
  <c r="F212" i="1" s="1"/>
  <c r="G212" i="1" s="1"/>
  <c r="I213" i="1"/>
  <c r="H213" i="1" s="1"/>
  <c r="F213" i="1" s="1"/>
  <c r="G213" i="1" s="1"/>
  <c r="I214" i="1"/>
  <c r="H214" i="1" s="1"/>
  <c r="F214" i="1" s="1"/>
  <c r="G214" i="1" s="1"/>
  <c r="I215" i="1"/>
  <c r="H215" i="1" s="1"/>
  <c r="F215" i="1" s="1"/>
  <c r="G215" i="1" s="1"/>
  <c r="I216" i="1"/>
  <c r="H216" i="1" s="1"/>
  <c r="F216" i="1" s="1"/>
  <c r="G216" i="1" s="1"/>
  <c r="I217" i="1"/>
  <c r="H217" i="1" s="1"/>
  <c r="F217" i="1" s="1"/>
  <c r="G217" i="1" s="1"/>
  <c r="I218" i="1"/>
  <c r="H218" i="1" s="1"/>
  <c r="F218" i="1" s="1"/>
  <c r="G218" i="1" s="1"/>
  <c r="I219" i="1"/>
  <c r="H219" i="1" s="1"/>
  <c r="F219" i="1" s="1"/>
  <c r="G219" i="1" s="1"/>
  <c r="I220" i="1"/>
  <c r="H220" i="1" s="1"/>
  <c r="F220" i="1" s="1"/>
  <c r="G220" i="1" s="1"/>
  <c r="I221" i="1"/>
  <c r="H221" i="1" s="1"/>
  <c r="F221" i="1" s="1"/>
  <c r="G221" i="1" s="1"/>
  <c r="I206" i="1"/>
  <c r="H206" i="1" s="1"/>
  <c r="F206" i="1" s="1"/>
  <c r="G206" i="1" s="1"/>
  <c r="I189" i="1"/>
  <c r="H189" i="1" s="1"/>
  <c r="F189" i="1" s="1"/>
  <c r="G189" i="1" s="1"/>
  <c r="I190" i="1"/>
  <c r="H190" i="1" s="1"/>
  <c r="F190" i="1" s="1"/>
  <c r="G190" i="1" s="1"/>
  <c r="I191" i="1"/>
  <c r="I192" i="1"/>
  <c r="H192" i="1" s="1"/>
  <c r="F192" i="1" s="1"/>
  <c r="G192" i="1" s="1"/>
  <c r="I193" i="1"/>
  <c r="H193" i="1" s="1"/>
  <c r="F193" i="1" s="1"/>
  <c r="G193" i="1" s="1"/>
  <c r="I194" i="1"/>
  <c r="H194" i="1" s="1"/>
  <c r="F194" i="1" s="1"/>
  <c r="G194" i="1" s="1"/>
  <c r="I195" i="1"/>
  <c r="H195" i="1" s="1"/>
  <c r="F195" i="1" s="1"/>
  <c r="G195" i="1" s="1"/>
  <c r="I196" i="1"/>
  <c r="H196" i="1" s="1"/>
  <c r="F196" i="1" s="1"/>
  <c r="G196" i="1" s="1"/>
  <c r="I197" i="1"/>
  <c r="H197" i="1" s="1"/>
  <c r="F197" i="1" s="1"/>
  <c r="G197" i="1" s="1"/>
  <c r="I198" i="1"/>
  <c r="H198" i="1" s="1"/>
  <c r="F198" i="1" s="1"/>
  <c r="G198" i="1" s="1"/>
  <c r="I199" i="1"/>
  <c r="H199" i="1" s="1"/>
  <c r="F199" i="1" s="1"/>
  <c r="G199" i="1" s="1"/>
  <c r="I200" i="1"/>
  <c r="H200" i="1" s="1"/>
  <c r="F200" i="1" s="1"/>
  <c r="G200" i="1" s="1"/>
  <c r="I201" i="1"/>
  <c r="H201" i="1" s="1"/>
  <c r="F201" i="1" s="1"/>
  <c r="G201" i="1" s="1"/>
  <c r="I202" i="1"/>
  <c r="H202" i="1" s="1"/>
  <c r="F202" i="1" s="1"/>
  <c r="G202" i="1" s="1"/>
  <c r="I203" i="1"/>
  <c r="H203" i="1" s="1"/>
  <c r="F203" i="1" s="1"/>
  <c r="G203" i="1" s="1"/>
  <c r="I204" i="1"/>
  <c r="H204" i="1" s="1"/>
  <c r="F204" i="1" s="1"/>
  <c r="G204" i="1" s="1"/>
  <c r="I188" i="1"/>
  <c r="H188" i="1" s="1"/>
  <c r="F188" i="1" s="1"/>
  <c r="G188" i="1" s="1"/>
  <c r="I185" i="1"/>
  <c r="I184" i="1"/>
  <c r="H184" i="1" s="1"/>
  <c r="F184" i="1" s="1"/>
  <c r="G184" i="1" s="1"/>
  <c r="I181" i="1"/>
  <c r="H181" i="1" s="1"/>
  <c r="F181" i="1" s="1"/>
  <c r="G181" i="1" s="1"/>
  <c r="I179" i="1"/>
  <c r="H179" i="1" s="1"/>
  <c r="I176" i="1"/>
  <c r="H176" i="1" s="1"/>
  <c r="F176" i="1" s="1"/>
  <c r="G176" i="1" s="1"/>
  <c r="I175" i="1"/>
  <c r="I173" i="1"/>
  <c r="H173" i="1" s="1"/>
  <c r="F173" i="1" s="1"/>
  <c r="G173" i="1" s="1"/>
  <c r="I172" i="1"/>
  <c r="H172" i="1" s="1"/>
  <c r="F172" i="1" s="1"/>
  <c r="G172" i="1" s="1"/>
  <c r="I162" i="1"/>
  <c r="H162" i="1" s="1"/>
  <c r="I163" i="1"/>
  <c r="H163" i="1" s="1"/>
  <c r="F163" i="1" s="1"/>
  <c r="G163" i="1" s="1"/>
  <c r="I164" i="1"/>
  <c r="H164" i="1" s="1"/>
  <c r="F164" i="1" s="1"/>
  <c r="G164" i="1" s="1"/>
  <c r="I165" i="1"/>
  <c r="H165" i="1" s="1"/>
  <c r="F165" i="1" s="1"/>
  <c r="G165" i="1" s="1"/>
  <c r="I166" i="1"/>
  <c r="H166" i="1" s="1"/>
  <c r="F166" i="1" s="1"/>
  <c r="G166" i="1" s="1"/>
  <c r="I167" i="1"/>
  <c r="H167" i="1" s="1"/>
  <c r="F167" i="1" s="1"/>
  <c r="G167" i="1" s="1"/>
  <c r="I168" i="1"/>
  <c r="H168" i="1" s="1"/>
  <c r="F168" i="1" s="1"/>
  <c r="G168" i="1" s="1"/>
  <c r="I169" i="1"/>
  <c r="H169" i="1" s="1"/>
  <c r="F169" i="1" s="1"/>
  <c r="G169" i="1" s="1"/>
  <c r="I170" i="1"/>
  <c r="H170" i="1" s="1"/>
  <c r="F170" i="1" s="1"/>
  <c r="G170" i="1" s="1"/>
  <c r="I161" i="1"/>
  <c r="H161" i="1" s="1"/>
  <c r="F161" i="1" s="1"/>
  <c r="G161" i="1" s="1"/>
  <c r="I159" i="1"/>
  <c r="H159" i="1" s="1"/>
  <c r="F159" i="1" s="1"/>
  <c r="I152" i="1"/>
  <c r="H152" i="1" s="1"/>
  <c r="F152" i="1" s="1"/>
  <c r="G152" i="1" s="1"/>
  <c r="I153" i="1"/>
  <c r="H153" i="1" s="1"/>
  <c r="F153" i="1" s="1"/>
  <c r="G153" i="1" s="1"/>
  <c r="I154" i="1"/>
  <c r="H154" i="1" s="1"/>
  <c r="F154" i="1" s="1"/>
  <c r="G154" i="1" s="1"/>
  <c r="I155" i="1"/>
  <c r="H155" i="1" s="1"/>
  <c r="F155" i="1" s="1"/>
  <c r="G155" i="1" s="1"/>
  <c r="I156" i="1"/>
  <c r="H156" i="1" s="1"/>
  <c r="F156" i="1" s="1"/>
  <c r="G156" i="1" s="1"/>
  <c r="I151" i="1"/>
  <c r="H151" i="1" s="1"/>
  <c r="I149" i="1"/>
  <c r="I148" i="1" s="1"/>
  <c r="I144" i="1"/>
  <c r="H144" i="1" s="1"/>
  <c r="I145" i="1"/>
  <c r="H145" i="1" s="1"/>
  <c r="F145" i="1" s="1"/>
  <c r="G145" i="1" s="1"/>
  <c r="I146" i="1"/>
  <c r="H146" i="1" s="1"/>
  <c r="F146" i="1" s="1"/>
  <c r="G146" i="1" s="1"/>
  <c r="I143" i="1"/>
  <c r="H143" i="1" s="1"/>
  <c r="F143" i="1" s="1"/>
  <c r="G143" i="1" s="1"/>
  <c r="I139" i="1"/>
  <c r="H139" i="1" s="1"/>
  <c r="I140" i="1"/>
  <c r="H140" i="1" s="1"/>
  <c r="F140" i="1" s="1"/>
  <c r="G140" i="1" s="1"/>
  <c r="I141" i="1"/>
  <c r="H141" i="1" s="1"/>
  <c r="F141" i="1" s="1"/>
  <c r="G141" i="1" s="1"/>
  <c r="I138" i="1"/>
  <c r="H138" i="1" s="1"/>
  <c r="F138" i="1" s="1"/>
  <c r="G138" i="1" s="1"/>
  <c r="I136" i="1"/>
  <c r="H136" i="1" s="1"/>
  <c r="I116" i="1"/>
  <c r="H116" i="1" s="1"/>
  <c r="I117" i="1"/>
  <c r="H117" i="1" s="1"/>
  <c r="F117" i="1" s="1"/>
  <c r="G117" i="1" s="1"/>
  <c r="I118" i="1"/>
  <c r="H118" i="1" s="1"/>
  <c r="F118" i="1" s="1"/>
  <c r="G118" i="1" s="1"/>
  <c r="I119" i="1"/>
  <c r="H119" i="1" s="1"/>
  <c r="F119" i="1" s="1"/>
  <c r="G119" i="1" s="1"/>
  <c r="I120" i="1"/>
  <c r="H120" i="1" s="1"/>
  <c r="F120" i="1" s="1"/>
  <c r="G120" i="1" s="1"/>
  <c r="I121" i="1"/>
  <c r="H121" i="1" s="1"/>
  <c r="F121" i="1" s="1"/>
  <c r="G121" i="1" s="1"/>
  <c r="I122" i="1"/>
  <c r="H122" i="1" s="1"/>
  <c r="F122" i="1" s="1"/>
  <c r="G122" i="1" s="1"/>
  <c r="I123" i="1"/>
  <c r="H123" i="1" s="1"/>
  <c r="F123" i="1" s="1"/>
  <c r="G123" i="1" s="1"/>
  <c r="I124" i="1"/>
  <c r="H124" i="1" s="1"/>
  <c r="F124" i="1" s="1"/>
  <c r="G124" i="1" s="1"/>
  <c r="I125" i="1"/>
  <c r="H125" i="1" s="1"/>
  <c r="F125" i="1" s="1"/>
  <c r="G125" i="1" s="1"/>
  <c r="I126" i="1"/>
  <c r="H126" i="1" s="1"/>
  <c r="F126" i="1" s="1"/>
  <c r="G126" i="1" s="1"/>
  <c r="I127" i="1"/>
  <c r="H127" i="1" s="1"/>
  <c r="F127" i="1" s="1"/>
  <c r="G127" i="1" s="1"/>
  <c r="I128" i="1"/>
  <c r="H128" i="1" s="1"/>
  <c r="F128" i="1" s="1"/>
  <c r="G128" i="1" s="1"/>
  <c r="I129" i="1"/>
  <c r="H129" i="1" s="1"/>
  <c r="F129" i="1" s="1"/>
  <c r="G129" i="1" s="1"/>
  <c r="I130" i="1"/>
  <c r="H130" i="1" s="1"/>
  <c r="F130" i="1" s="1"/>
  <c r="G130" i="1" s="1"/>
  <c r="I131" i="1"/>
  <c r="H131" i="1" s="1"/>
  <c r="F131" i="1" s="1"/>
  <c r="G131" i="1" s="1"/>
  <c r="I132" i="1"/>
  <c r="H132" i="1" s="1"/>
  <c r="F132" i="1" s="1"/>
  <c r="G132" i="1" s="1"/>
  <c r="I133" i="1"/>
  <c r="H133" i="1" s="1"/>
  <c r="F133" i="1" s="1"/>
  <c r="G133" i="1" s="1"/>
  <c r="I134" i="1"/>
  <c r="H134" i="1" s="1"/>
  <c r="F134" i="1" s="1"/>
  <c r="G134" i="1" s="1"/>
  <c r="I115" i="1"/>
  <c r="H115" i="1" s="1"/>
  <c r="F115" i="1" s="1"/>
  <c r="G115" i="1" s="1"/>
  <c r="I112" i="1"/>
  <c r="H112" i="1" s="1"/>
  <c r="I113" i="1"/>
  <c r="I111" i="1"/>
  <c r="H111" i="1" s="1"/>
  <c r="F111" i="1" s="1"/>
  <c r="G111" i="1" s="1"/>
  <c r="I99" i="1"/>
  <c r="H99" i="1" s="1"/>
  <c r="F99" i="1" s="1"/>
  <c r="G99" i="1" s="1"/>
  <c r="I100" i="1"/>
  <c r="H100" i="1" s="1"/>
  <c r="F100" i="1" s="1"/>
  <c r="G100" i="1" s="1"/>
  <c r="I101" i="1"/>
  <c r="H101" i="1" s="1"/>
  <c r="F101" i="1" s="1"/>
  <c r="G101" i="1" s="1"/>
  <c r="I102" i="1"/>
  <c r="H102" i="1" s="1"/>
  <c r="F102" i="1" s="1"/>
  <c r="G102" i="1" s="1"/>
  <c r="I103" i="1"/>
  <c r="H103" i="1" s="1"/>
  <c r="F103" i="1" s="1"/>
  <c r="G103" i="1" s="1"/>
  <c r="I104" i="1"/>
  <c r="I105" i="1"/>
  <c r="H105" i="1" s="1"/>
  <c r="F105" i="1" s="1"/>
  <c r="G105" i="1" s="1"/>
  <c r="I106" i="1"/>
  <c r="H106" i="1" s="1"/>
  <c r="F106" i="1" s="1"/>
  <c r="G106" i="1" s="1"/>
  <c r="I107" i="1"/>
  <c r="H107" i="1" s="1"/>
  <c r="F107" i="1" s="1"/>
  <c r="G107" i="1" s="1"/>
  <c r="I108" i="1"/>
  <c r="H108" i="1" s="1"/>
  <c r="F108" i="1" s="1"/>
  <c r="G108" i="1" s="1"/>
  <c r="I109" i="1"/>
  <c r="H109" i="1" s="1"/>
  <c r="F109" i="1" s="1"/>
  <c r="G109" i="1" s="1"/>
  <c r="I98" i="1"/>
  <c r="H98" i="1" s="1"/>
  <c r="F98" i="1" s="1"/>
  <c r="G98" i="1" s="1"/>
  <c r="I95" i="1"/>
  <c r="H95" i="1" s="1"/>
  <c r="F95" i="1" s="1"/>
  <c r="G95" i="1" s="1"/>
  <c r="I94" i="1"/>
  <c r="H94" i="1" s="1"/>
  <c r="I91" i="1"/>
  <c r="H91" i="1" s="1"/>
  <c r="I90" i="1"/>
  <c r="H90" i="1" s="1"/>
  <c r="F90" i="1" s="1"/>
  <c r="G90" i="1" s="1"/>
  <c r="I88" i="1"/>
  <c r="H88" i="1" s="1"/>
  <c r="I86" i="1"/>
  <c r="H86" i="1" s="1"/>
  <c r="F86" i="1" s="1"/>
  <c r="G86" i="1" s="1"/>
  <c r="I85" i="1"/>
  <c r="H85" i="1" s="1"/>
  <c r="F85" i="1" s="1"/>
  <c r="G85" i="1" s="1"/>
  <c r="I74" i="1"/>
  <c r="H74" i="1" s="1"/>
  <c r="I75" i="1"/>
  <c r="H75" i="1" s="1"/>
  <c r="I76" i="1"/>
  <c r="H76" i="1" s="1"/>
  <c r="I77" i="1"/>
  <c r="H77" i="1" s="1"/>
  <c r="I78" i="1"/>
  <c r="H78" i="1" s="1"/>
  <c r="I79" i="1"/>
  <c r="H79" i="1" s="1"/>
  <c r="I80" i="1"/>
  <c r="H80" i="1" s="1"/>
  <c r="I81" i="1"/>
  <c r="H81" i="1" s="1"/>
  <c r="I82" i="1"/>
  <c r="H82" i="1" s="1"/>
  <c r="I73" i="1"/>
  <c r="H73" i="1" s="1"/>
  <c r="I54" i="1"/>
  <c r="H54" i="1" s="1"/>
  <c r="F54" i="1" s="1"/>
  <c r="G54" i="1" s="1"/>
  <c r="I55" i="1"/>
  <c r="H55" i="1" s="1"/>
  <c r="I56" i="1"/>
  <c r="H56" i="1" s="1"/>
  <c r="I57" i="1"/>
  <c r="H57" i="1" s="1"/>
  <c r="F57" i="1" s="1"/>
  <c r="G57" i="1" s="1"/>
  <c r="I58" i="1"/>
  <c r="H58" i="1" s="1"/>
  <c r="F58" i="1" s="1"/>
  <c r="G58" i="1" s="1"/>
  <c r="I59" i="1"/>
  <c r="H59" i="1" s="1"/>
  <c r="I60" i="1"/>
  <c r="H60" i="1" s="1"/>
  <c r="I61" i="1"/>
  <c r="H61" i="1" s="1"/>
  <c r="F61" i="1" s="1"/>
  <c r="G61" i="1" s="1"/>
  <c r="I62" i="1"/>
  <c r="H62" i="1" s="1"/>
  <c r="F62" i="1" s="1"/>
  <c r="G62" i="1" s="1"/>
  <c r="I63" i="1"/>
  <c r="H63" i="1" s="1"/>
  <c r="I64" i="1"/>
  <c r="H64" i="1" s="1"/>
  <c r="I65" i="1"/>
  <c r="H65" i="1" s="1"/>
  <c r="F65" i="1" s="1"/>
  <c r="G65" i="1" s="1"/>
  <c r="I66" i="1"/>
  <c r="H66" i="1" s="1"/>
  <c r="F66" i="1" s="1"/>
  <c r="G66" i="1" s="1"/>
  <c r="I67" i="1"/>
  <c r="H67" i="1" s="1"/>
  <c r="I68" i="1"/>
  <c r="H68" i="1" s="1"/>
  <c r="I69" i="1"/>
  <c r="H69" i="1" s="1"/>
  <c r="F69" i="1" s="1"/>
  <c r="G69" i="1" s="1"/>
  <c r="I70" i="1"/>
  <c r="H70" i="1" s="1"/>
  <c r="I53" i="1"/>
  <c r="H53" i="1" s="1"/>
  <c r="I50" i="1"/>
  <c r="H50" i="1" s="1"/>
  <c r="I47" i="1"/>
  <c r="H47" i="1" s="1"/>
  <c r="I48" i="1"/>
  <c r="H48" i="1" s="1"/>
  <c r="F48" i="1" s="1"/>
  <c r="G48" i="1" s="1"/>
  <c r="I46" i="1"/>
  <c r="H46" i="1" s="1"/>
  <c r="I41" i="1"/>
  <c r="H41" i="1" s="1"/>
  <c r="I42" i="1"/>
  <c r="H42" i="1" s="1"/>
  <c r="I43" i="1"/>
  <c r="H43" i="1" s="1"/>
  <c r="F43" i="1" s="1"/>
  <c r="G43" i="1" s="1"/>
  <c r="I44" i="1"/>
  <c r="H44" i="1" s="1"/>
  <c r="I40" i="1"/>
  <c r="H40" i="1" s="1"/>
  <c r="I38" i="1"/>
  <c r="I37" i="1" s="1"/>
  <c r="I35" i="1"/>
  <c r="H35" i="1" s="1"/>
  <c r="I31" i="1"/>
  <c r="H31" i="1" s="1"/>
  <c r="I32" i="1"/>
  <c r="I30" i="1"/>
  <c r="H30" i="1" s="1"/>
  <c r="I26" i="1"/>
  <c r="H26" i="1" s="1"/>
  <c r="F26" i="1" s="1"/>
  <c r="G26" i="1" s="1"/>
  <c r="I27" i="1"/>
  <c r="H27" i="1" s="1"/>
  <c r="I25" i="1"/>
  <c r="H25" i="1" s="1"/>
  <c r="I23" i="1"/>
  <c r="I22" i="1" s="1"/>
  <c r="I21" i="1"/>
  <c r="H21" i="1" s="1"/>
  <c r="I17" i="1"/>
  <c r="H17" i="1" s="1"/>
  <c r="I18" i="1"/>
  <c r="H18" i="1" s="1"/>
  <c r="I19" i="1"/>
  <c r="H19" i="1" s="1"/>
  <c r="I16" i="1"/>
  <c r="H16" i="1" s="1"/>
  <c r="F16" i="1" s="1"/>
  <c r="G16" i="1" s="1"/>
  <c r="F493" i="1"/>
  <c r="G493" i="1" s="1"/>
  <c r="E507" i="1"/>
  <c r="J507" i="1"/>
  <c r="K507" i="1"/>
  <c r="L507" i="1"/>
  <c r="M507" i="1"/>
  <c r="N507" i="1"/>
  <c r="O507" i="1"/>
  <c r="P507" i="1"/>
  <c r="R507" i="1"/>
  <c r="S507" i="1"/>
  <c r="D507" i="1"/>
  <c r="E497" i="1"/>
  <c r="J497" i="1"/>
  <c r="K497" i="1"/>
  <c r="K496" i="1" s="1"/>
  <c r="L497" i="1"/>
  <c r="M497" i="1"/>
  <c r="N497" i="1"/>
  <c r="O497" i="1"/>
  <c r="P497" i="1"/>
  <c r="R497" i="1"/>
  <c r="S497" i="1"/>
  <c r="D497" i="1"/>
  <c r="D496" i="1" s="1"/>
  <c r="E492" i="1"/>
  <c r="J492" i="1"/>
  <c r="K492" i="1"/>
  <c r="L492" i="1"/>
  <c r="M492" i="1"/>
  <c r="N492" i="1"/>
  <c r="O492" i="1"/>
  <c r="P492" i="1"/>
  <c r="R492" i="1"/>
  <c r="S492" i="1"/>
  <c r="D492" i="1"/>
  <c r="E490" i="1"/>
  <c r="J490" i="1"/>
  <c r="K490" i="1"/>
  <c r="L490" i="1"/>
  <c r="M490" i="1"/>
  <c r="N490" i="1"/>
  <c r="O490" i="1"/>
  <c r="P490" i="1"/>
  <c r="R490" i="1"/>
  <c r="S490" i="1"/>
  <c r="E488" i="1"/>
  <c r="J488" i="1"/>
  <c r="K488" i="1"/>
  <c r="L488" i="1"/>
  <c r="M488" i="1"/>
  <c r="N488" i="1"/>
  <c r="O488" i="1"/>
  <c r="P488" i="1"/>
  <c r="R488" i="1"/>
  <c r="S488" i="1"/>
  <c r="E480" i="1"/>
  <c r="J480" i="1"/>
  <c r="K480" i="1"/>
  <c r="L480" i="1"/>
  <c r="M480" i="1"/>
  <c r="N480" i="1"/>
  <c r="O480" i="1"/>
  <c r="P480" i="1"/>
  <c r="R480" i="1"/>
  <c r="S480" i="1"/>
  <c r="D480" i="1"/>
  <c r="E475" i="1"/>
  <c r="J475" i="1"/>
  <c r="K475" i="1"/>
  <c r="L475" i="1"/>
  <c r="M475" i="1"/>
  <c r="N475" i="1"/>
  <c r="O475" i="1"/>
  <c r="P475" i="1"/>
  <c r="R475" i="1"/>
  <c r="S475" i="1"/>
  <c r="D475" i="1"/>
  <c r="E457" i="1"/>
  <c r="J457" i="1"/>
  <c r="K457" i="1"/>
  <c r="L457" i="1"/>
  <c r="M457" i="1"/>
  <c r="N457" i="1"/>
  <c r="O457" i="1"/>
  <c r="P457" i="1"/>
  <c r="R457" i="1"/>
  <c r="S457" i="1"/>
  <c r="D457" i="1"/>
  <c r="E453" i="1"/>
  <c r="J453" i="1"/>
  <c r="K453" i="1"/>
  <c r="L453" i="1"/>
  <c r="M453" i="1"/>
  <c r="N453" i="1"/>
  <c r="O453" i="1"/>
  <c r="P453" i="1"/>
  <c r="R453" i="1"/>
  <c r="S453" i="1"/>
  <c r="D453" i="1"/>
  <c r="E450" i="1"/>
  <c r="I450" i="1"/>
  <c r="J450" i="1"/>
  <c r="K450" i="1"/>
  <c r="L450" i="1"/>
  <c r="M450" i="1"/>
  <c r="N450" i="1"/>
  <c r="O450" i="1"/>
  <c r="P450" i="1"/>
  <c r="R450" i="1"/>
  <c r="S450" i="1"/>
  <c r="D450" i="1"/>
  <c r="E447" i="1"/>
  <c r="J447" i="1"/>
  <c r="K447" i="1"/>
  <c r="L447" i="1"/>
  <c r="M447" i="1"/>
  <c r="N447" i="1"/>
  <c r="O447" i="1"/>
  <c r="P447" i="1"/>
  <c r="R447" i="1"/>
  <c r="S447" i="1"/>
  <c r="D447" i="1"/>
  <c r="E431" i="1"/>
  <c r="J431" i="1"/>
  <c r="K431" i="1"/>
  <c r="L431" i="1"/>
  <c r="M431" i="1"/>
  <c r="N431" i="1"/>
  <c r="O431" i="1"/>
  <c r="P431" i="1"/>
  <c r="R431" i="1"/>
  <c r="S431" i="1"/>
  <c r="D431" i="1"/>
  <c r="E429" i="1"/>
  <c r="I429" i="1"/>
  <c r="J429" i="1"/>
  <c r="K429" i="1"/>
  <c r="L429" i="1"/>
  <c r="M429" i="1"/>
  <c r="N429" i="1"/>
  <c r="O429" i="1"/>
  <c r="P429" i="1"/>
  <c r="R429" i="1"/>
  <c r="S429" i="1"/>
  <c r="E417" i="1"/>
  <c r="J417" i="1"/>
  <c r="K417" i="1"/>
  <c r="L417" i="1"/>
  <c r="M417" i="1"/>
  <c r="N417" i="1"/>
  <c r="O417" i="1"/>
  <c r="P417" i="1"/>
  <c r="R417" i="1"/>
  <c r="S417" i="1"/>
  <c r="D417" i="1"/>
  <c r="E414" i="1"/>
  <c r="E413" i="1" s="1"/>
  <c r="J414" i="1"/>
  <c r="K414" i="1"/>
  <c r="K413" i="1" s="1"/>
  <c r="L414" i="1"/>
  <c r="L413" i="1" s="1"/>
  <c r="M414" i="1"/>
  <c r="N414" i="1"/>
  <c r="O414" i="1"/>
  <c r="P414" i="1"/>
  <c r="P413" i="1" s="1"/>
  <c r="R414" i="1"/>
  <c r="S414" i="1"/>
  <c r="D414" i="1"/>
  <c r="D413" i="1" s="1"/>
  <c r="E391" i="1"/>
  <c r="J391" i="1"/>
  <c r="K391" i="1"/>
  <c r="L391" i="1"/>
  <c r="M391" i="1"/>
  <c r="N391" i="1"/>
  <c r="O391" i="1"/>
  <c r="P391" i="1"/>
  <c r="R391" i="1"/>
  <c r="S391" i="1"/>
  <c r="D391" i="1"/>
  <c r="E388" i="1"/>
  <c r="J388" i="1"/>
  <c r="K388" i="1"/>
  <c r="L388" i="1"/>
  <c r="M388" i="1"/>
  <c r="N388" i="1"/>
  <c r="O388" i="1"/>
  <c r="P388" i="1"/>
  <c r="R388" i="1"/>
  <c r="S388" i="1"/>
  <c r="D388" i="1"/>
  <c r="E335" i="1"/>
  <c r="J335" i="1"/>
  <c r="K335" i="1"/>
  <c r="L335" i="1"/>
  <c r="M335" i="1"/>
  <c r="N335" i="1"/>
  <c r="O335" i="1"/>
  <c r="P335" i="1"/>
  <c r="R335" i="1"/>
  <c r="S335" i="1"/>
  <c r="D335" i="1"/>
  <c r="E333" i="1"/>
  <c r="J333" i="1"/>
  <c r="K333" i="1"/>
  <c r="L333" i="1"/>
  <c r="M333" i="1"/>
  <c r="N333" i="1"/>
  <c r="O333" i="1"/>
  <c r="P333" i="1"/>
  <c r="R333" i="1"/>
  <c r="S333" i="1"/>
  <c r="E331" i="1"/>
  <c r="J331" i="1"/>
  <c r="K331" i="1"/>
  <c r="L331" i="1"/>
  <c r="M331" i="1"/>
  <c r="N331" i="1"/>
  <c r="O331" i="1"/>
  <c r="P331" i="1"/>
  <c r="R331" i="1"/>
  <c r="S331" i="1"/>
  <c r="E328" i="1"/>
  <c r="J328" i="1"/>
  <c r="K328" i="1"/>
  <c r="L328" i="1"/>
  <c r="M328" i="1"/>
  <c r="N328" i="1"/>
  <c r="O328" i="1"/>
  <c r="P328" i="1"/>
  <c r="R328" i="1"/>
  <c r="S328" i="1"/>
  <c r="D328" i="1"/>
  <c r="E326" i="1"/>
  <c r="I326" i="1"/>
  <c r="J326" i="1"/>
  <c r="K326" i="1"/>
  <c r="L326" i="1"/>
  <c r="M326" i="1"/>
  <c r="N326" i="1"/>
  <c r="O326" i="1"/>
  <c r="P326" i="1"/>
  <c r="R326" i="1"/>
  <c r="S326" i="1"/>
  <c r="E306" i="1"/>
  <c r="J306" i="1"/>
  <c r="K306" i="1"/>
  <c r="L306" i="1"/>
  <c r="M306" i="1"/>
  <c r="N306" i="1"/>
  <c r="O306" i="1"/>
  <c r="P306" i="1"/>
  <c r="R306" i="1"/>
  <c r="S306" i="1"/>
  <c r="D306" i="1"/>
  <c r="E300" i="1"/>
  <c r="J300" i="1"/>
  <c r="K300" i="1"/>
  <c r="L300" i="1"/>
  <c r="M300" i="1"/>
  <c r="N300" i="1"/>
  <c r="O300" i="1"/>
  <c r="P300" i="1"/>
  <c r="R300" i="1"/>
  <c r="S300" i="1"/>
  <c r="D300" i="1"/>
  <c r="E296" i="1"/>
  <c r="J296" i="1"/>
  <c r="K296" i="1"/>
  <c r="L296" i="1"/>
  <c r="M296" i="1"/>
  <c r="N296" i="1"/>
  <c r="O296" i="1"/>
  <c r="P296" i="1"/>
  <c r="R296" i="1"/>
  <c r="S296" i="1"/>
  <c r="D296" i="1"/>
  <c r="E294" i="1"/>
  <c r="J294" i="1"/>
  <c r="K294" i="1"/>
  <c r="L294" i="1"/>
  <c r="M294" i="1"/>
  <c r="N294" i="1"/>
  <c r="O294" i="1"/>
  <c r="P294" i="1"/>
  <c r="R294" i="1"/>
  <c r="S294" i="1"/>
  <c r="E292" i="1"/>
  <c r="J292" i="1"/>
  <c r="K292" i="1"/>
  <c r="L292" i="1"/>
  <c r="M292" i="1"/>
  <c r="N292" i="1"/>
  <c r="O292" i="1"/>
  <c r="P292" i="1"/>
  <c r="R292" i="1"/>
  <c r="S292" i="1"/>
  <c r="E281" i="1"/>
  <c r="J281" i="1"/>
  <c r="K281" i="1"/>
  <c r="L281" i="1"/>
  <c r="M281" i="1"/>
  <c r="N281" i="1"/>
  <c r="O281" i="1"/>
  <c r="P281" i="1"/>
  <c r="R281" i="1"/>
  <c r="S281" i="1"/>
  <c r="D281" i="1"/>
  <c r="D277" i="1" s="1"/>
  <c r="E278" i="1"/>
  <c r="E277" i="1" s="1"/>
  <c r="J278" i="1"/>
  <c r="K278" i="1"/>
  <c r="L278" i="1"/>
  <c r="M278" i="1"/>
  <c r="N278" i="1"/>
  <c r="O278" i="1"/>
  <c r="P278" i="1"/>
  <c r="R278" i="1"/>
  <c r="S278" i="1"/>
  <c r="D278" i="1"/>
  <c r="E266" i="1"/>
  <c r="J266" i="1"/>
  <c r="K266" i="1"/>
  <c r="L266" i="1"/>
  <c r="M266" i="1"/>
  <c r="N266" i="1"/>
  <c r="O266" i="1"/>
  <c r="P266" i="1"/>
  <c r="R266" i="1"/>
  <c r="S266" i="1"/>
  <c r="D266" i="1"/>
  <c r="E263" i="1"/>
  <c r="J263" i="1"/>
  <c r="K263" i="1"/>
  <c r="L263" i="1"/>
  <c r="M263" i="1"/>
  <c r="N263" i="1"/>
  <c r="O263" i="1"/>
  <c r="P263" i="1"/>
  <c r="R263" i="1"/>
  <c r="S263" i="1"/>
  <c r="D263" i="1"/>
  <c r="E245" i="1"/>
  <c r="J245" i="1"/>
  <c r="K245" i="1"/>
  <c r="L245" i="1"/>
  <c r="M245" i="1"/>
  <c r="N245" i="1"/>
  <c r="O245" i="1"/>
  <c r="P245" i="1"/>
  <c r="R245" i="1"/>
  <c r="S245" i="1"/>
  <c r="D245" i="1"/>
  <c r="E241" i="1"/>
  <c r="J241" i="1"/>
  <c r="K241" i="1"/>
  <c r="L241" i="1"/>
  <c r="M241" i="1"/>
  <c r="N241" i="1"/>
  <c r="O241" i="1"/>
  <c r="P241" i="1"/>
  <c r="R241" i="1"/>
  <c r="S241" i="1"/>
  <c r="D241" i="1"/>
  <c r="E226" i="1"/>
  <c r="J226" i="1"/>
  <c r="K226" i="1"/>
  <c r="L226" i="1"/>
  <c r="M226" i="1"/>
  <c r="N226" i="1"/>
  <c r="O226" i="1"/>
  <c r="P226" i="1"/>
  <c r="R226" i="1"/>
  <c r="S226" i="1"/>
  <c r="D226" i="1"/>
  <c r="E222" i="1"/>
  <c r="J222" i="1"/>
  <c r="K222" i="1"/>
  <c r="L222" i="1"/>
  <c r="M222" i="1"/>
  <c r="N222" i="1"/>
  <c r="O222" i="1"/>
  <c r="P222" i="1"/>
  <c r="R222" i="1"/>
  <c r="S222" i="1"/>
  <c r="D222" i="1"/>
  <c r="E205" i="1"/>
  <c r="J205" i="1"/>
  <c r="K205" i="1"/>
  <c r="L205" i="1"/>
  <c r="M205" i="1"/>
  <c r="N205" i="1"/>
  <c r="O205" i="1"/>
  <c r="P205" i="1"/>
  <c r="R205" i="1"/>
  <c r="S205" i="1"/>
  <c r="D205" i="1"/>
  <c r="E187" i="1"/>
  <c r="J187" i="1"/>
  <c r="K187" i="1"/>
  <c r="L187" i="1"/>
  <c r="M187" i="1"/>
  <c r="N187" i="1"/>
  <c r="O187" i="1"/>
  <c r="P187" i="1"/>
  <c r="R187" i="1"/>
  <c r="S187" i="1"/>
  <c r="D187" i="1"/>
  <c r="E183" i="1"/>
  <c r="E182" i="1" s="1"/>
  <c r="J183" i="1"/>
  <c r="J182" i="1" s="1"/>
  <c r="K183" i="1"/>
  <c r="K182" i="1" s="1"/>
  <c r="L183" i="1"/>
  <c r="L182" i="1" s="1"/>
  <c r="M183" i="1"/>
  <c r="M182" i="1" s="1"/>
  <c r="N183" i="1"/>
  <c r="N182" i="1" s="1"/>
  <c r="O183" i="1"/>
  <c r="O182" i="1" s="1"/>
  <c r="P183" i="1"/>
  <c r="P182" i="1" s="1"/>
  <c r="R183" i="1"/>
  <c r="R182" i="1" s="1"/>
  <c r="S183" i="1"/>
  <c r="S182" i="1" s="1"/>
  <c r="D183" i="1"/>
  <c r="E180" i="1"/>
  <c r="J180" i="1"/>
  <c r="K180" i="1"/>
  <c r="L180" i="1"/>
  <c r="M180" i="1"/>
  <c r="N180" i="1"/>
  <c r="O180" i="1"/>
  <c r="P180" i="1"/>
  <c r="R180" i="1"/>
  <c r="S180" i="1"/>
  <c r="E178" i="1"/>
  <c r="I178" i="1"/>
  <c r="J178" i="1"/>
  <c r="K178" i="1"/>
  <c r="K177" i="1" s="1"/>
  <c r="L178" i="1"/>
  <c r="M178" i="1"/>
  <c r="N178" i="1"/>
  <c r="O178" i="1"/>
  <c r="O177" i="1" s="1"/>
  <c r="P178" i="1"/>
  <c r="R178" i="1"/>
  <c r="S178" i="1"/>
  <c r="E174" i="1"/>
  <c r="J174" i="1"/>
  <c r="K174" i="1"/>
  <c r="L174" i="1"/>
  <c r="M174" i="1"/>
  <c r="N174" i="1"/>
  <c r="O174" i="1"/>
  <c r="P174" i="1"/>
  <c r="R174" i="1"/>
  <c r="S174" i="1"/>
  <c r="D174" i="1"/>
  <c r="E171" i="1"/>
  <c r="J171" i="1"/>
  <c r="K171" i="1"/>
  <c r="L171" i="1"/>
  <c r="M171" i="1"/>
  <c r="N171" i="1"/>
  <c r="O171" i="1"/>
  <c r="P171" i="1"/>
  <c r="R171" i="1"/>
  <c r="S171" i="1"/>
  <c r="D171" i="1"/>
  <c r="E160" i="1"/>
  <c r="J160" i="1"/>
  <c r="K160" i="1"/>
  <c r="L160" i="1"/>
  <c r="M160" i="1"/>
  <c r="N160" i="1"/>
  <c r="O160" i="1"/>
  <c r="P160" i="1"/>
  <c r="R160" i="1"/>
  <c r="S160" i="1"/>
  <c r="D160" i="1"/>
  <c r="E158" i="1"/>
  <c r="I158" i="1"/>
  <c r="J158" i="1"/>
  <c r="K158" i="1"/>
  <c r="L158" i="1"/>
  <c r="M158" i="1"/>
  <c r="N158" i="1"/>
  <c r="O158" i="1"/>
  <c r="P158" i="1"/>
  <c r="R158" i="1"/>
  <c r="S158" i="1"/>
  <c r="E150" i="1"/>
  <c r="J150" i="1"/>
  <c r="K150" i="1"/>
  <c r="L150" i="1"/>
  <c r="M150" i="1"/>
  <c r="N150" i="1"/>
  <c r="O150" i="1"/>
  <c r="P150" i="1"/>
  <c r="R150" i="1"/>
  <c r="S150" i="1"/>
  <c r="D150" i="1"/>
  <c r="E148" i="1"/>
  <c r="J148" i="1"/>
  <c r="K148" i="1"/>
  <c r="L148" i="1"/>
  <c r="M148" i="1"/>
  <c r="N148" i="1"/>
  <c r="O148" i="1"/>
  <c r="P148" i="1"/>
  <c r="R148" i="1"/>
  <c r="S148" i="1"/>
  <c r="E142" i="1"/>
  <c r="J142" i="1"/>
  <c r="K142" i="1"/>
  <c r="L142" i="1"/>
  <c r="M142" i="1"/>
  <c r="N142" i="1"/>
  <c r="O142" i="1"/>
  <c r="P142" i="1"/>
  <c r="R142" i="1"/>
  <c r="S142" i="1"/>
  <c r="D142" i="1"/>
  <c r="E137" i="1"/>
  <c r="J137" i="1"/>
  <c r="K137" i="1"/>
  <c r="L137" i="1"/>
  <c r="M137" i="1"/>
  <c r="N137" i="1"/>
  <c r="O137" i="1"/>
  <c r="P137" i="1"/>
  <c r="R137" i="1"/>
  <c r="S137" i="1"/>
  <c r="D137" i="1"/>
  <c r="E135" i="1"/>
  <c r="I135" i="1"/>
  <c r="J135" i="1"/>
  <c r="K135" i="1"/>
  <c r="L135" i="1"/>
  <c r="M135" i="1"/>
  <c r="N135" i="1"/>
  <c r="O135" i="1"/>
  <c r="P135" i="1"/>
  <c r="R135" i="1"/>
  <c r="S135" i="1"/>
  <c r="E114" i="1"/>
  <c r="J114" i="1"/>
  <c r="K114" i="1"/>
  <c r="L114" i="1"/>
  <c r="M114" i="1"/>
  <c r="N114" i="1"/>
  <c r="O114" i="1"/>
  <c r="P114" i="1"/>
  <c r="R114" i="1"/>
  <c r="S114" i="1"/>
  <c r="D114" i="1"/>
  <c r="E110" i="1"/>
  <c r="J110" i="1"/>
  <c r="K110" i="1"/>
  <c r="L110" i="1"/>
  <c r="M110" i="1"/>
  <c r="N110" i="1"/>
  <c r="O110" i="1"/>
  <c r="P110" i="1"/>
  <c r="R110" i="1"/>
  <c r="S110" i="1"/>
  <c r="D110" i="1"/>
  <c r="E97" i="1"/>
  <c r="E96" i="1" s="1"/>
  <c r="K97" i="1"/>
  <c r="L97" i="1"/>
  <c r="M97" i="1"/>
  <c r="N97" i="1"/>
  <c r="O97" i="1"/>
  <c r="P97" i="1"/>
  <c r="R97" i="1"/>
  <c r="S97" i="1"/>
  <c r="D97" i="1"/>
  <c r="E93" i="1"/>
  <c r="E92" i="1" s="1"/>
  <c r="J93" i="1"/>
  <c r="J92" i="1" s="1"/>
  <c r="K93" i="1"/>
  <c r="K92" i="1" s="1"/>
  <c r="L93" i="1"/>
  <c r="L92" i="1" s="1"/>
  <c r="M93" i="1"/>
  <c r="M92" i="1" s="1"/>
  <c r="N93" i="1"/>
  <c r="N92" i="1" s="1"/>
  <c r="O93" i="1"/>
  <c r="O92" i="1" s="1"/>
  <c r="P93" i="1"/>
  <c r="P92" i="1" s="1"/>
  <c r="R93" i="1"/>
  <c r="R92" i="1" s="1"/>
  <c r="S93" i="1"/>
  <c r="S92" i="1" s="1"/>
  <c r="D93" i="1"/>
  <c r="E89" i="1"/>
  <c r="J89" i="1"/>
  <c r="K89" i="1"/>
  <c r="L89" i="1"/>
  <c r="M89" i="1"/>
  <c r="N89" i="1"/>
  <c r="O89" i="1"/>
  <c r="P89" i="1"/>
  <c r="R89" i="1"/>
  <c r="S89" i="1"/>
  <c r="D89" i="1"/>
  <c r="E87" i="1"/>
  <c r="I87" i="1"/>
  <c r="J87" i="1"/>
  <c r="K87" i="1"/>
  <c r="L87" i="1"/>
  <c r="M87" i="1"/>
  <c r="N87" i="1"/>
  <c r="O87" i="1"/>
  <c r="P87" i="1"/>
  <c r="R87" i="1"/>
  <c r="S87" i="1"/>
  <c r="D87" i="1"/>
  <c r="J84" i="1"/>
  <c r="K84" i="1"/>
  <c r="L84" i="1"/>
  <c r="M84" i="1"/>
  <c r="N84" i="1"/>
  <c r="O84" i="1"/>
  <c r="P84" i="1"/>
  <c r="R84" i="1"/>
  <c r="S84" i="1"/>
  <c r="E84" i="1"/>
  <c r="E71" i="1"/>
  <c r="J72" i="1"/>
  <c r="J71" i="1" s="1"/>
  <c r="K72" i="1"/>
  <c r="K71" i="1" s="1"/>
  <c r="L72" i="1"/>
  <c r="L71" i="1" s="1"/>
  <c r="M72" i="1"/>
  <c r="M71" i="1" s="1"/>
  <c r="N72" i="1"/>
  <c r="N71" i="1" s="1"/>
  <c r="O72" i="1"/>
  <c r="O71" i="1" s="1"/>
  <c r="P72" i="1"/>
  <c r="P71" i="1" s="1"/>
  <c r="R72" i="1"/>
  <c r="R71" i="1" s="1"/>
  <c r="S72" i="1"/>
  <c r="S71" i="1" s="1"/>
  <c r="E72" i="1"/>
  <c r="J52" i="1"/>
  <c r="J51" i="1" s="1"/>
  <c r="K52" i="1"/>
  <c r="K51" i="1" s="1"/>
  <c r="L52" i="1"/>
  <c r="L51" i="1" s="1"/>
  <c r="M52" i="1"/>
  <c r="M51" i="1" s="1"/>
  <c r="N52" i="1"/>
  <c r="N51" i="1" s="1"/>
  <c r="O52" i="1"/>
  <c r="O51" i="1" s="1"/>
  <c r="P52" i="1"/>
  <c r="P51" i="1" s="1"/>
  <c r="R52" i="1"/>
  <c r="R51" i="1" s="1"/>
  <c r="S52" i="1"/>
  <c r="S51" i="1" s="1"/>
  <c r="E52" i="1"/>
  <c r="E51" i="1" s="1"/>
  <c r="I49" i="1"/>
  <c r="J49" i="1"/>
  <c r="K49" i="1"/>
  <c r="L49" i="1"/>
  <c r="M49" i="1"/>
  <c r="N49" i="1"/>
  <c r="O49" i="1"/>
  <c r="P49" i="1"/>
  <c r="R49" i="1"/>
  <c r="S49" i="1"/>
  <c r="J45" i="1"/>
  <c r="K45" i="1"/>
  <c r="L45" i="1"/>
  <c r="M45" i="1"/>
  <c r="N45" i="1"/>
  <c r="O45" i="1"/>
  <c r="P45" i="1"/>
  <c r="R45" i="1"/>
  <c r="S45" i="1"/>
  <c r="E45" i="1"/>
  <c r="J39" i="1"/>
  <c r="K39" i="1"/>
  <c r="L39" i="1"/>
  <c r="M39" i="1"/>
  <c r="N39" i="1"/>
  <c r="O39" i="1"/>
  <c r="P39" i="1"/>
  <c r="R39" i="1"/>
  <c r="S39" i="1"/>
  <c r="E39" i="1"/>
  <c r="J37" i="1"/>
  <c r="K37" i="1"/>
  <c r="L37" i="1"/>
  <c r="M37" i="1"/>
  <c r="N37" i="1"/>
  <c r="O37" i="1"/>
  <c r="P37" i="1"/>
  <c r="R37" i="1"/>
  <c r="S37" i="1"/>
  <c r="K33" i="1"/>
  <c r="L33" i="1"/>
  <c r="J34" i="1"/>
  <c r="J33" i="1" s="1"/>
  <c r="K34" i="1"/>
  <c r="L34" i="1"/>
  <c r="M34" i="1"/>
  <c r="M33" i="1" s="1"/>
  <c r="N34" i="1"/>
  <c r="N33" i="1" s="1"/>
  <c r="O34" i="1"/>
  <c r="O33" i="1" s="1"/>
  <c r="P34" i="1"/>
  <c r="P33" i="1" s="1"/>
  <c r="R34" i="1"/>
  <c r="R33" i="1" s="1"/>
  <c r="S34" i="1"/>
  <c r="S33" i="1" s="1"/>
  <c r="J29" i="1"/>
  <c r="J28" i="1" s="1"/>
  <c r="K29" i="1"/>
  <c r="K28" i="1" s="1"/>
  <c r="L29" i="1"/>
  <c r="L28" i="1" s="1"/>
  <c r="M29" i="1"/>
  <c r="M28" i="1" s="1"/>
  <c r="N29" i="1"/>
  <c r="N28" i="1" s="1"/>
  <c r="O29" i="1"/>
  <c r="O28" i="1" s="1"/>
  <c r="P29" i="1"/>
  <c r="P28" i="1" s="1"/>
  <c r="R29" i="1"/>
  <c r="R28" i="1" s="1"/>
  <c r="S29" i="1"/>
  <c r="S28" i="1" s="1"/>
  <c r="E29" i="1"/>
  <c r="E28" i="1" s="1"/>
  <c r="J24" i="1"/>
  <c r="K24" i="1"/>
  <c r="L24" i="1"/>
  <c r="M24" i="1"/>
  <c r="N24" i="1"/>
  <c r="O24" i="1"/>
  <c r="P24" i="1"/>
  <c r="R24" i="1"/>
  <c r="S24" i="1"/>
  <c r="D24" i="1"/>
  <c r="E24" i="1"/>
  <c r="J22" i="1"/>
  <c r="K22" i="1"/>
  <c r="L22" i="1"/>
  <c r="M22" i="1"/>
  <c r="N22" i="1"/>
  <c r="O22" i="1"/>
  <c r="P22" i="1"/>
  <c r="R22" i="1"/>
  <c r="S22" i="1"/>
  <c r="E22" i="1"/>
  <c r="J20" i="1"/>
  <c r="K20" i="1"/>
  <c r="L20" i="1"/>
  <c r="N20" i="1"/>
  <c r="O20" i="1"/>
  <c r="P20" i="1"/>
  <c r="R20" i="1"/>
  <c r="S20" i="1"/>
  <c r="J15" i="1"/>
  <c r="K15" i="1"/>
  <c r="L15" i="1"/>
  <c r="M15" i="1"/>
  <c r="N15" i="1"/>
  <c r="O15" i="1"/>
  <c r="P15" i="1"/>
  <c r="R15" i="1"/>
  <c r="S15" i="1"/>
  <c r="E15" i="1"/>
  <c r="D148" i="1"/>
  <c r="D147" i="1" s="1"/>
  <c r="D490" i="1"/>
  <c r="D49" i="1"/>
  <c r="E49" i="1"/>
  <c r="D45" i="1"/>
  <c r="D39" i="1"/>
  <c r="E37" i="1"/>
  <c r="E34" i="1"/>
  <c r="E33" i="1" s="1"/>
  <c r="D22" i="1"/>
  <c r="D15" i="1"/>
  <c r="E20" i="1"/>
  <c r="D186" i="1" l="1"/>
  <c r="I263" i="1"/>
  <c r="E474" i="1"/>
  <c r="S496" i="1"/>
  <c r="N496" i="1"/>
  <c r="E14" i="1"/>
  <c r="I328" i="1"/>
  <c r="H452" i="1"/>
  <c r="F452" i="1" s="1"/>
  <c r="I15" i="1"/>
  <c r="E36" i="1"/>
  <c r="E83" i="1"/>
  <c r="I414" i="1"/>
  <c r="Q413" i="1"/>
  <c r="R496" i="1"/>
  <c r="Q496" i="1"/>
  <c r="O496" i="1"/>
  <c r="P496" i="1"/>
  <c r="M496" i="1"/>
  <c r="N474" i="1"/>
  <c r="S428" i="1"/>
  <c r="O413" i="1"/>
  <c r="S413" i="1"/>
  <c r="R413" i="1"/>
  <c r="N413" i="1"/>
  <c r="F330" i="1"/>
  <c r="G330" i="1" s="1"/>
  <c r="H328" i="1"/>
  <c r="F327" i="1"/>
  <c r="F326" i="1" s="1"/>
  <c r="G326" i="1" s="1"/>
  <c r="H326" i="1"/>
  <c r="O186" i="1"/>
  <c r="I180" i="1"/>
  <c r="I177" i="1" s="1"/>
  <c r="R96" i="1"/>
  <c r="Q83" i="1"/>
  <c r="L96" i="1"/>
  <c r="I93" i="1"/>
  <c r="I92" i="1" s="1"/>
  <c r="I488" i="1"/>
  <c r="J496" i="1"/>
  <c r="I507" i="1"/>
  <c r="H492" i="1"/>
  <c r="I490" i="1"/>
  <c r="J474" i="1"/>
  <c r="H429" i="1"/>
  <c r="F429" i="1"/>
  <c r="G429" i="1" s="1"/>
  <c r="F415" i="1"/>
  <c r="G415" i="1" s="1"/>
  <c r="H414" i="1"/>
  <c r="H334" i="1"/>
  <c r="H333" i="1" s="1"/>
  <c r="I296" i="1"/>
  <c r="I278" i="1"/>
  <c r="I241" i="1"/>
  <c r="H180" i="1"/>
  <c r="F180" i="1"/>
  <c r="G180" i="1" s="1"/>
  <c r="F179" i="1"/>
  <c r="F178" i="1" s="1"/>
  <c r="H178" i="1"/>
  <c r="H171" i="1"/>
  <c r="I171" i="1"/>
  <c r="I142" i="1"/>
  <c r="I137" i="1"/>
  <c r="I110" i="1"/>
  <c r="F94" i="1"/>
  <c r="G94" i="1" s="1"/>
  <c r="H93" i="1"/>
  <c r="H92" i="1" s="1"/>
  <c r="O83" i="1"/>
  <c r="I84" i="1"/>
  <c r="G329" i="1"/>
  <c r="G327" i="1"/>
  <c r="F158" i="1"/>
  <c r="G158" i="1" s="1"/>
  <c r="G159" i="1"/>
  <c r="Q96" i="1"/>
  <c r="Q474" i="1"/>
  <c r="Q291" i="1"/>
  <c r="Q428" i="1"/>
  <c r="Q186" i="1"/>
  <c r="E177" i="1"/>
  <c r="O291" i="1"/>
  <c r="S96" i="1"/>
  <c r="N96" i="1"/>
  <c r="P177" i="1"/>
  <c r="L177" i="1"/>
  <c r="F136" i="1"/>
  <c r="H135" i="1"/>
  <c r="N83" i="1"/>
  <c r="E147" i="1"/>
  <c r="M83" i="1"/>
  <c r="P96" i="1"/>
  <c r="P147" i="1"/>
  <c r="L147" i="1"/>
  <c r="P157" i="1"/>
  <c r="E157" i="1"/>
  <c r="S277" i="1"/>
  <c r="N277" i="1"/>
  <c r="J277" i="1"/>
  <c r="S291" i="1"/>
  <c r="J413" i="1"/>
  <c r="P428" i="1"/>
  <c r="M474" i="1"/>
  <c r="E496" i="1"/>
  <c r="I183" i="1"/>
  <c r="I182" i="1" s="1"/>
  <c r="H185" i="1"/>
  <c r="I222" i="1"/>
  <c r="H224" i="1"/>
  <c r="F224" i="1" s="1"/>
  <c r="G224" i="1" s="1"/>
  <c r="S83" i="1"/>
  <c r="J83" i="1"/>
  <c r="R147" i="1"/>
  <c r="R83" i="1"/>
  <c r="P14" i="1"/>
  <c r="P83" i="1"/>
  <c r="L83" i="1"/>
  <c r="O96" i="1"/>
  <c r="O147" i="1"/>
  <c r="K147" i="1"/>
  <c r="O157" i="1"/>
  <c r="S177" i="1"/>
  <c r="N177" i="1"/>
  <c r="J177" i="1"/>
  <c r="E186" i="1"/>
  <c r="P277" i="1"/>
  <c r="R277" i="1"/>
  <c r="M277" i="1"/>
  <c r="R291" i="1"/>
  <c r="E291" i="1"/>
  <c r="P291" i="1"/>
  <c r="O428" i="1"/>
  <c r="P474" i="1"/>
  <c r="F171" i="1"/>
  <c r="G171" i="1" s="1"/>
  <c r="M147" i="1"/>
  <c r="S147" i="1"/>
  <c r="N147" i="1"/>
  <c r="J147" i="1"/>
  <c r="S157" i="1"/>
  <c r="N157" i="1"/>
  <c r="R157" i="1"/>
  <c r="M157" i="1"/>
  <c r="R177" i="1"/>
  <c r="M177" i="1"/>
  <c r="P186" i="1"/>
  <c r="O277" i="1"/>
  <c r="E428" i="1"/>
  <c r="R428" i="1"/>
  <c r="M428" i="1"/>
  <c r="I292" i="1"/>
  <c r="H293" i="1"/>
  <c r="F293" i="1" s="1"/>
  <c r="I331" i="1"/>
  <c r="H332" i="1"/>
  <c r="I417" i="1"/>
  <c r="H419" i="1"/>
  <c r="F419" i="1" s="1"/>
  <c r="G419" i="1" s="1"/>
  <c r="I457" i="1"/>
  <c r="H470" i="1"/>
  <c r="F470" i="1" s="1"/>
  <c r="O474" i="1"/>
  <c r="I447" i="1"/>
  <c r="I388" i="1"/>
  <c r="I492" i="1"/>
  <c r="L157" i="1"/>
  <c r="M413" i="1"/>
  <c r="K428" i="1"/>
  <c r="L428" i="1"/>
  <c r="S474" i="1"/>
  <c r="S186" i="1"/>
  <c r="N186" i="1"/>
  <c r="J428" i="1"/>
  <c r="L474" i="1"/>
  <c r="R474" i="1"/>
  <c r="L496" i="1"/>
  <c r="R186" i="1"/>
  <c r="L291" i="1"/>
  <c r="N428" i="1"/>
  <c r="J157" i="1"/>
  <c r="L186" i="1"/>
  <c r="L277" i="1"/>
  <c r="F507" i="1"/>
  <c r="G507" i="1" s="1"/>
  <c r="H507" i="1"/>
  <c r="F497" i="1"/>
  <c r="G497" i="1" s="1"/>
  <c r="H497" i="1"/>
  <c r="F492" i="1"/>
  <c r="G492" i="1" s="1"/>
  <c r="H490" i="1"/>
  <c r="F491" i="1"/>
  <c r="F489" i="1"/>
  <c r="K474" i="1"/>
  <c r="H480" i="1"/>
  <c r="F480" i="1"/>
  <c r="G480" i="1" s="1"/>
  <c r="F478" i="1"/>
  <c r="H475" i="1"/>
  <c r="I475" i="1"/>
  <c r="H457" i="1"/>
  <c r="F456" i="1"/>
  <c r="G456" i="1" s="1"/>
  <c r="F454" i="1"/>
  <c r="G454" i="1" s="1"/>
  <c r="H453" i="1"/>
  <c r="I453" i="1"/>
  <c r="H448" i="1"/>
  <c r="F446" i="1"/>
  <c r="I431" i="1"/>
  <c r="H431" i="1"/>
  <c r="I391" i="1"/>
  <c r="N291" i="1"/>
  <c r="H391" i="1"/>
  <c r="F391" i="1"/>
  <c r="G391" i="1" s="1"/>
  <c r="H390" i="1"/>
  <c r="I335" i="1"/>
  <c r="H335" i="1"/>
  <c r="F335" i="1"/>
  <c r="G335" i="1" s="1"/>
  <c r="M291" i="1"/>
  <c r="J291" i="1"/>
  <c r="F306" i="1"/>
  <c r="G306" i="1" s="1"/>
  <c r="H306" i="1"/>
  <c r="K291" i="1"/>
  <c r="F300" i="1"/>
  <c r="G300" i="1" s="1"/>
  <c r="I300" i="1"/>
  <c r="H300" i="1"/>
  <c r="H296" i="1"/>
  <c r="F297" i="1"/>
  <c r="H294" i="1"/>
  <c r="F295" i="1"/>
  <c r="I294" i="1"/>
  <c r="I281" i="1"/>
  <c r="K277" i="1"/>
  <c r="H283" i="1"/>
  <c r="F283" i="1" s="1"/>
  <c r="H278" i="1"/>
  <c r="F279" i="1"/>
  <c r="I266" i="1"/>
  <c r="F266" i="1"/>
  <c r="G266" i="1" s="1"/>
  <c r="H266" i="1"/>
  <c r="F263" i="1"/>
  <c r="G263" i="1" s="1"/>
  <c r="H263" i="1"/>
  <c r="J186" i="1"/>
  <c r="I245" i="1"/>
  <c r="M186" i="1"/>
  <c r="H245" i="1"/>
  <c r="F245" i="1"/>
  <c r="G245" i="1" s="1"/>
  <c r="H241" i="1"/>
  <c r="F243" i="1"/>
  <c r="G243" i="1" s="1"/>
  <c r="I226" i="1"/>
  <c r="H232" i="1"/>
  <c r="F232" i="1" s="1"/>
  <c r="H222" i="1"/>
  <c r="K186" i="1"/>
  <c r="I205" i="1"/>
  <c r="H205" i="1"/>
  <c r="F205" i="1"/>
  <c r="G205" i="1" s="1"/>
  <c r="I187" i="1"/>
  <c r="H187" i="1"/>
  <c r="F187" i="1"/>
  <c r="G187" i="1" s="1"/>
  <c r="I174" i="1"/>
  <c r="K157" i="1"/>
  <c r="H175" i="1"/>
  <c r="F162" i="1"/>
  <c r="H160" i="1"/>
  <c r="I160" i="1"/>
  <c r="H158" i="1"/>
  <c r="I150" i="1"/>
  <c r="I147" i="1" s="1"/>
  <c r="H150" i="1"/>
  <c r="F151" i="1"/>
  <c r="H149" i="1"/>
  <c r="F144" i="1"/>
  <c r="H142" i="1"/>
  <c r="F139" i="1"/>
  <c r="H137" i="1"/>
  <c r="K96" i="1"/>
  <c r="J96" i="1"/>
  <c r="H114" i="1"/>
  <c r="F116" i="1"/>
  <c r="I114" i="1"/>
  <c r="H113" i="1"/>
  <c r="F113" i="1" s="1"/>
  <c r="G113" i="1" s="1"/>
  <c r="H110" i="1"/>
  <c r="F112" i="1"/>
  <c r="G112" i="1" s="1"/>
  <c r="M96" i="1"/>
  <c r="I97" i="1"/>
  <c r="F97" i="1"/>
  <c r="G97" i="1" s="1"/>
  <c r="H97" i="1"/>
  <c r="H89" i="1"/>
  <c r="F91" i="1"/>
  <c r="I89" i="1"/>
  <c r="K83" i="1"/>
  <c r="F88" i="1"/>
  <c r="H87" i="1"/>
  <c r="F84" i="1"/>
  <c r="G84" i="1" s="1"/>
  <c r="H84" i="1"/>
  <c r="F79" i="1"/>
  <c r="G79" i="1" s="1"/>
  <c r="F75" i="1"/>
  <c r="G75" i="1" s="1"/>
  <c r="F77" i="1"/>
  <c r="G77" i="1" s="1"/>
  <c r="F78" i="1"/>
  <c r="G78" i="1" s="1"/>
  <c r="F74" i="1"/>
  <c r="G74" i="1" s="1"/>
  <c r="F80" i="1"/>
  <c r="G80" i="1" s="1"/>
  <c r="F76" i="1"/>
  <c r="G76" i="1" s="1"/>
  <c r="F82" i="1"/>
  <c r="G82" i="1" s="1"/>
  <c r="F81" i="1"/>
  <c r="G81" i="1" s="1"/>
  <c r="I72" i="1"/>
  <c r="I71" i="1" s="1"/>
  <c r="F73" i="1"/>
  <c r="G73" i="1" s="1"/>
  <c r="H72" i="1"/>
  <c r="H71" i="1" s="1"/>
  <c r="F68" i="1"/>
  <c r="G68" i="1" s="1"/>
  <c r="F64" i="1"/>
  <c r="G64" i="1" s="1"/>
  <c r="F60" i="1"/>
  <c r="G60" i="1" s="1"/>
  <c r="F56" i="1"/>
  <c r="G56" i="1" s="1"/>
  <c r="F67" i="1"/>
  <c r="G67" i="1" s="1"/>
  <c r="F63" i="1"/>
  <c r="G63" i="1" s="1"/>
  <c r="F59" i="1"/>
  <c r="G59" i="1" s="1"/>
  <c r="F55" i="1"/>
  <c r="G55" i="1" s="1"/>
  <c r="F70" i="1"/>
  <c r="G70" i="1" s="1"/>
  <c r="F53" i="1"/>
  <c r="G53" i="1" s="1"/>
  <c r="I52" i="1"/>
  <c r="I51" i="1" s="1"/>
  <c r="H52" i="1"/>
  <c r="H51" i="1" s="1"/>
  <c r="H49" i="1"/>
  <c r="F50" i="1"/>
  <c r="I45" i="1"/>
  <c r="F47" i="1"/>
  <c r="G47" i="1" s="1"/>
  <c r="H45" i="1"/>
  <c r="F46" i="1"/>
  <c r="G46" i="1" s="1"/>
  <c r="F44" i="1"/>
  <c r="G44" i="1" s="1"/>
  <c r="R36" i="1"/>
  <c r="F42" i="1"/>
  <c r="G42" i="1" s="1"/>
  <c r="F41" i="1"/>
  <c r="G41" i="1" s="1"/>
  <c r="I39" i="1"/>
  <c r="J36" i="1"/>
  <c r="F40" i="1"/>
  <c r="G40" i="1" s="1"/>
  <c r="S36" i="1"/>
  <c r="P36" i="1"/>
  <c r="O36" i="1"/>
  <c r="N36" i="1"/>
  <c r="M36" i="1"/>
  <c r="L36" i="1"/>
  <c r="K36" i="1"/>
  <c r="H39" i="1"/>
  <c r="H38" i="1"/>
  <c r="H34" i="1"/>
  <c r="H33" i="1" s="1"/>
  <c r="F35" i="1"/>
  <c r="I34" i="1"/>
  <c r="I33" i="1" s="1"/>
  <c r="F31" i="1"/>
  <c r="G31" i="1" s="1"/>
  <c r="I29" i="1"/>
  <c r="I28" i="1" s="1"/>
  <c r="H32" i="1"/>
  <c r="F32" i="1" s="1"/>
  <c r="G32" i="1" s="1"/>
  <c r="F30" i="1"/>
  <c r="G30" i="1" s="1"/>
  <c r="F27" i="1"/>
  <c r="G27" i="1" s="1"/>
  <c r="R14" i="1"/>
  <c r="M14" i="1"/>
  <c r="I24" i="1"/>
  <c r="F25" i="1"/>
  <c r="G25" i="1" s="1"/>
  <c r="H24" i="1"/>
  <c r="N14" i="1"/>
  <c r="K14" i="1"/>
  <c r="H23" i="1"/>
  <c r="J14" i="1"/>
  <c r="S14" i="1"/>
  <c r="O14" i="1"/>
  <c r="L14" i="1"/>
  <c r="F21" i="1"/>
  <c r="H20" i="1"/>
  <c r="I20" i="1"/>
  <c r="F19" i="1"/>
  <c r="G19" i="1" s="1"/>
  <c r="F18" i="1"/>
  <c r="G18" i="1" s="1"/>
  <c r="F17" i="1"/>
  <c r="G17" i="1" s="1"/>
  <c r="H15" i="1"/>
  <c r="H450" i="1"/>
  <c r="I497" i="1"/>
  <c r="I496" i="1" s="1"/>
  <c r="I480" i="1"/>
  <c r="I413" i="1"/>
  <c r="I306" i="1"/>
  <c r="D36" i="1"/>
  <c r="E512" i="1"/>
  <c r="D488" i="1"/>
  <c r="D474" i="1" s="1"/>
  <c r="D429" i="1"/>
  <c r="D428" i="1" s="1"/>
  <c r="D333" i="1"/>
  <c r="D331" i="1"/>
  <c r="D326" i="1"/>
  <c r="D294" i="1"/>
  <c r="D292" i="1"/>
  <c r="D182" i="1"/>
  <c r="D180" i="1"/>
  <c r="D178" i="1"/>
  <c r="D158" i="1"/>
  <c r="D157" i="1" s="1"/>
  <c r="D135" i="1"/>
  <c r="D96" i="1" s="1"/>
  <c r="D92" i="1"/>
  <c r="D84" i="1"/>
  <c r="D83" i="1" s="1"/>
  <c r="D72" i="1"/>
  <c r="D71" i="1" s="1"/>
  <c r="D52" i="1"/>
  <c r="D51" i="1" s="1"/>
  <c r="D34" i="1"/>
  <c r="D33" i="1" s="1"/>
  <c r="D29" i="1"/>
  <c r="D28" i="1" s="1"/>
  <c r="D20" i="1"/>
  <c r="D14" i="1" s="1"/>
  <c r="G452" i="1" l="1"/>
  <c r="F450" i="1"/>
  <c r="G450" i="1" s="1"/>
  <c r="D291" i="1"/>
  <c r="F328" i="1"/>
  <c r="G328" i="1" s="1"/>
  <c r="H281" i="1"/>
  <c r="H277" i="1" s="1"/>
  <c r="H177" i="1"/>
  <c r="G179" i="1"/>
  <c r="Q512" i="1"/>
  <c r="F93" i="1"/>
  <c r="G93" i="1" s="1"/>
  <c r="I83" i="1"/>
  <c r="F414" i="1"/>
  <c r="G414" i="1" s="1"/>
  <c r="F334" i="1"/>
  <c r="G334" i="1" s="1"/>
  <c r="I277" i="1"/>
  <c r="F222" i="1"/>
  <c r="G222" i="1" s="1"/>
  <c r="G178" i="1"/>
  <c r="F177" i="1"/>
  <c r="G177" i="1" s="1"/>
  <c r="F49" i="1"/>
  <c r="G49" i="1" s="1"/>
  <c r="G50" i="1"/>
  <c r="F89" i="1"/>
  <c r="G89" i="1" s="1"/>
  <c r="G91" i="1"/>
  <c r="F150" i="1"/>
  <c r="G150" i="1" s="1"/>
  <c r="G151" i="1"/>
  <c r="F281" i="1"/>
  <c r="G281" i="1" s="1"/>
  <c r="G283" i="1"/>
  <c r="F294" i="1"/>
  <c r="G294" i="1" s="1"/>
  <c r="G295" i="1"/>
  <c r="F490" i="1"/>
  <c r="G490" i="1" s="1"/>
  <c r="G491" i="1"/>
  <c r="F292" i="1"/>
  <c r="G292" i="1" s="1"/>
  <c r="G293" i="1"/>
  <c r="F20" i="1"/>
  <c r="G20" i="1" s="1"/>
  <c r="G21" i="1"/>
  <c r="F226" i="1"/>
  <c r="G226" i="1" s="1"/>
  <c r="G232" i="1"/>
  <c r="F87" i="1"/>
  <c r="G87" i="1" s="1"/>
  <c r="G88" i="1"/>
  <c r="F431" i="1"/>
  <c r="G431" i="1" s="1"/>
  <c r="G446" i="1"/>
  <c r="F114" i="1"/>
  <c r="G114" i="1" s="1"/>
  <c r="G116" i="1"/>
  <c r="F475" i="1"/>
  <c r="G475" i="1" s="1"/>
  <c r="G478" i="1"/>
  <c r="F488" i="1"/>
  <c r="G488" i="1" s="1"/>
  <c r="G489" i="1"/>
  <c r="F137" i="1"/>
  <c r="G137" i="1" s="1"/>
  <c r="G139" i="1"/>
  <c r="F34" i="1"/>
  <c r="G35" i="1"/>
  <c r="F142" i="1"/>
  <c r="G142" i="1" s="1"/>
  <c r="G144" i="1"/>
  <c r="F160" i="1"/>
  <c r="G160" i="1" s="1"/>
  <c r="G162" i="1"/>
  <c r="F241" i="1"/>
  <c r="G241" i="1" s="1"/>
  <c r="F278" i="1"/>
  <c r="G278" i="1" s="1"/>
  <c r="G279" i="1"/>
  <c r="F296" i="1"/>
  <c r="G296" i="1" s="1"/>
  <c r="G297" i="1"/>
  <c r="F417" i="1"/>
  <c r="G417" i="1" s="1"/>
  <c r="F457" i="1"/>
  <c r="G457" i="1" s="1"/>
  <c r="F135" i="1"/>
  <c r="G135" i="1" s="1"/>
  <c r="G136" i="1"/>
  <c r="P512" i="1"/>
  <c r="I157" i="1"/>
  <c r="I428" i="1"/>
  <c r="F332" i="1"/>
  <c r="H331" i="1"/>
  <c r="D177" i="1"/>
  <c r="I474" i="1"/>
  <c r="I14" i="1"/>
  <c r="H292" i="1"/>
  <c r="H417" i="1"/>
  <c r="H413" i="1" s="1"/>
  <c r="F185" i="1"/>
  <c r="H183" i="1"/>
  <c r="H182" i="1" s="1"/>
  <c r="H83" i="1"/>
  <c r="F24" i="1"/>
  <c r="G24" i="1" s="1"/>
  <c r="H496" i="1"/>
  <c r="F496" i="1"/>
  <c r="G496" i="1" s="1"/>
  <c r="H474" i="1"/>
  <c r="F453" i="1"/>
  <c r="G453" i="1" s="1"/>
  <c r="F448" i="1"/>
  <c r="H447" i="1"/>
  <c r="H428" i="1" s="1"/>
  <c r="H388" i="1"/>
  <c r="F390" i="1"/>
  <c r="J512" i="1"/>
  <c r="I291" i="1"/>
  <c r="H226" i="1"/>
  <c r="H186" i="1" s="1"/>
  <c r="I186" i="1"/>
  <c r="F175" i="1"/>
  <c r="H174" i="1"/>
  <c r="H157" i="1" s="1"/>
  <c r="F149" i="1"/>
  <c r="H148" i="1"/>
  <c r="H147" i="1" s="1"/>
  <c r="I96" i="1"/>
  <c r="H96" i="1"/>
  <c r="F110" i="1"/>
  <c r="F72" i="1"/>
  <c r="F52" i="1"/>
  <c r="N512" i="1"/>
  <c r="I36" i="1"/>
  <c r="F45" i="1"/>
  <c r="G45" i="1" s="1"/>
  <c r="R512" i="1"/>
  <c r="F39" i="1"/>
  <c r="G39" i="1" s="1"/>
  <c r="O512" i="1"/>
  <c r="K512" i="1"/>
  <c r="S512" i="1"/>
  <c r="M512" i="1"/>
  <c r="L512" i="1"/>
  <c r="F38" i="1"/>
  <c r="H37" i="1"/>
  <c r="H36" i="1" s="1"/>
  <c r="F29" i="1"/>
  <c r="H29" i="1"/>
  <c r="H28" i="1" s="1"/>
  <c r="F23" i="1"/>
  <c r="H22" i="1"/>
  <c r="H14" i="1" s="1"/>
  <c r="F15" i="1"/>
  <c r="G15" i="1" s="1"/>
  <c r="D512" i="1"/>
  <c r="F92" i="1" l="1"/>
  <c r="G92" i="1" s="1"/>
  <c r="F474" i="1"/>
  <c r="G474" i="1" s="1"/>
  <c r="F333" i="1"/>
  <c r="G333" i="1" s="1"/>
  <c r="F186" i="1"/>
  <c r="G186" i="1" s="1"/>
  <c r="F83" i="1"/>
  <c r="G83" i="1" s="1"/>
  <c r="F51" i="1"/>
  <c r="G51" i="1" s="1"/>
  <c r="G52" i="1"/>
  <c r="F388" i="1"/>
  <c r="G390" i="1"/>
  <c r="F447" i="1"/>
  <c r="G447" i="1" s="1"/>
  <c r="G448" i="1"/>
  <c r="F28" i="1"/>
  <c r="G28" i="1" s="1"/>
  <c r="G29" i="1"/>
  <c r="F96" i="1"/>
  <c r="G96" i="1" s="1"/>
  <c r="G110" i="1"/>
  <c r="F148" i="1"/>
  <c r="G149" i="1"/>
  <c r="F22" i="1"/>
  <c r="G22" i="1" s="1"/>
  <c r="G23" i="1"/>
  <c r="F37" i="1"/>
  <c r="G37" i="1" s="1"/>
  <c r="G38" i="1"/>
  <c r="F71" i="1"/>
  <c r="G71" i="1" s="1"/>
  <c r="G72" i="1"/>
  <c r="F174" i="1"/>
  <c r="G175" i="1"/>
  <c r="F331" i="1"/>
  <c r="G331" i="1" s="1"/>
  <c r="G332" i="1"/>
  <c r="F413" i="1"/>
  <c r="G413" i="1" s="1"/>
  <c r="F277" i="1"/>
  <c r="G277" i="1" s="1"/>
  <c r="F183" i="1"/>
  <c r="G185" i="1"/>
  <c r="F33" i="1"/>
  <c r="G33" i="1" s="1"/>
  <c r="G34" i="1"/>
  <c r="H291" i="1"/>
  <c r="H512" i="1" s="1"/>
  <c r="I512" i="1"/>
  <c r="F36" i="1"/>
  <c r="G36" i="1" s="1"/>
  <c r="F14" i="1"/>
  <c r="G14" i="1" s="1"/>
  <c r="F428" i="1" l="1"/>
  <c r="F157" i="1"/>
  <c r="G157" i="1" s="1"/>
  <c r="G174" i="1"/>
  <c r="F147" i="1"/>
  <c r="G147" i="1" s="1"/>
  <c r="G148" i="1"/>
  <c r="F291" i="1"/>
  <c r="G291" i="1" s="1"/>
  <c r="G388" i="1"/>
  <c r="F182" i="1"/>
  <c r="G182" i="1" s="1"/>
  <c r="G183" i="1"/>
  <c r="G428" i="1" l="1"/>
  <c r="F512" i="1"/>
  <c r="G512" i="1" s="1"/>
</calcChain>
</file>

<file path=xl/sharedStrings.xml><?xml version="1.0" encoding="utf-8"?>
<sst xmlns="http://schemas.openxmlformats.org/spreadsheetml/2006/main" count="45" uniqueCount="41">
  <si>
    <t>Dział</t>
  </si>
  <si>
    <t>Rozdział</t>
  </si>
  <si>
    <t>§</t>
  </si>
  <si>
    <t>Uchwała budżetowa</t>
  </si>
  <si>
    <t>Plan po zmianach na 30.06.2014 r.</t>
  </si>
  <si>
    <t xml:space="preserve">Wykonanie na 30.06.2014 r. </t>
  </si>
  <si>
    <t>Wydatki bieżące</t>
  </si>
  <si>
    <t xml:space="preserve">wydatki jednostek budżetowych, </t>
  </si>
  <si>
    <t>z tego:</t>
  </si>
  <si>
    <t>wynagrodzenia i składki od nich naliczane</t>
  </si>
  <si>
    <t>wydatki związane z realizacją ich statutowych zadań;</t>
  </si>
  <si>
    <t>dotacje na zadania bieżące</t>
  </si>
  <si>
    <t>świadczenia na rzecz osób fizycznych;</t>
  </si>
  <si>
    <t>wydatki na programy finansowane z udziałem środków, o których mowa w art.. 5 ust. 1 pkt 2 i 3</t>
  </si>
  <si>
    <t>obsługa długu</t>
  </si>
  <si>
    <t>wydatki majątkowe</t>
  </si>
  <si>
    <t>inwestycje i zakupy inwestycyjne</t>
  </si>
  <si>
    <t>w tym:</t>
  </si>
  <si>
    <t>wypłaty z tytułu poręczeń               i gwarancji</t>
  </si>
  <si>
    <t>na programy finansowane                       z udziałem środków,                     o których mowa w art. 5 ust. 1 pkt 2 i 3,</t>
  </si>
  <si>
    <t>010</t>
  </si>
  <si>
    <t>020</t>
  </si>
  <si>
    <t>01010</t>
  </si>
  <si>
    <t>01030</t>
  </si>
  <si>
    <t>02001</t>
  </si>
  <si>
    <t>60016</t>
  </si>
  <si>
    <t>4210</t>
  </si>
  <si>
    <t>RAZEM</t>
  </si>
  <si>
    <t>6060</t>
  </si>
  <si>
    <t>01042</t>
  </si>
  <si>
    <t>4270</t>
  </si>
  <si>
    <t>01095</t>
  </si>
  <si>
    <t>4010</t>
  </si>
  <si>
    <t>4430</t>
  </si>
  <si>
    <t>4170</t>
  </si>
  <si>
    <t>za I półrocze 2014 r.</t>
  </si>
  <si>
    <t>SPRAWOZDANIE Z WYKONANIA WYDATKÓW BUDŻETU GMINY ZARSZYN</t>
  </si>
  <si>
    <t>%</t>
  </si>
  <si>
    <t>z dnia 27 sierpnia 2014 r.</t>
  </si>
  <si>
    <t>Załącznik Nr 2</t>
  </si>
  <si>
    <t>do Informacji o przebiegu wykonania budżetu Gminy Zarszyn za I półrocze 2014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</si>
</sst>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3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4" fontId="0" fillId="0" borderId="0" xfId="0" applyNumberFormat="1" applyFill="1"/>
    <xf numFmtId="4" fontId="4" fillId="0" borderId="0" xfId="0" applyNumberFormat="1" applyFont="1" applyFill="1"/>
    <xf numFmtId="4" fontId="1" fillId="0" borderId="0" xfId="0" applyNumberFormat="1" applyFont="1" applyFill="1"/>
    <xf numFmtId="4" fontId="5" fillId="0" borderId="0" xfId="0" applyNumberFormat="1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0" fillId="0" borderId="1" xfId="0" applyNumberFormat="1" applyFill="1" applyBorder="1"/>
    <xf numFmtId="49" fontId="4" fillId="0" borderId="1" xfId="0" applyNumberFormat="1" applyFont="1" applyFill="1" applyBorder="1"/>
    <xf numFmtId="0" fontId="4" fillId="0" borderId="0" xfId="0" applyFont="1" applyFill="1"/>
    <xf numFmtId="0" fontId="4" fillId="0" borderId="1" xfId="0" applyFont="1" applyFill="1" applyBorder="1"/>
    <xf numFmtId="49" fontId="1" fillId="0" borderId="1" xfId="0" applyNumberFormat="1" applyFont="1" applyFill="1" applyBorder="1"/>
    <xf numFmtId="0" fontId="1" fillId="0" borderId="0" xfId="0" applyFont="1" applyFill="1"/>
    <xf numFmtId="0" fontId="1" fillId="0" borderId="1" xfId="0" applyFont="1" applyFill="1" applyBorder="1"/>
    <xf numFmtId="0" fontId="5" fillId="0" borderId="0" xfId="0" applyFont="1" applyFill="1"/>
    <xf numFmtId="0" fontId="0" fillId="0" borderId="0" xfId="0" applyFill="1" applyBorder="1"/>
    <xf numFmtId="4" fontId="4" fillId="0" borderId="1" xfId="0" applyNumberFormat="1" applyFont="1" applyFill="1" applyBorder="1"/>
    <xf numFmtId="4" fontId="0" fillId="0" borderId="1" xfId="0" applyNumberFormat="1" applyFill="1" applyBorder="1"/>
    <xf numFmtId="4" fontId="1" fillId="0" borderId="1" xfId="0" applyNumberFormat="1" applyFont="1" applyFill="1" applyBorder="1"/>
    <xf numFmtId="4" fontId="5" fillId="0" borderId="1" xfId="0" applyNumberFormat="1" applyFont="1" applyFill="1" applyBorder="1"/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7" fillId="0" borderId="0" xfId="0" applyFont="1" applyAlignment="1">
      <alignment wrapText="1"/>
    </xf>
    <xf numFmtId="10" fontId="4" fillId="0" borderId="1" xfId="0" applyNumberFormat="1" applyFont="1" applyFill="1" applyBorder="1"/>
    <xf numFmtId="4" fontId="0" fillId="0" borderId="3" xfId="0" applyNumberFormat="1" applyFill="1" applyBorder="1"/>
    <xf numFmtId="0" fontId="6" fillId="0" borderId="0" xfId="0" applyFont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7" fillId="0" borderId="0" xfId="0" applyFont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0"/>
  <sheetViews>
    <sheetView tabSelected="1" topLeftCell="A492" zoomScaleNormal="100" workbookViewId="0">
      <selection activeCell="N468" sqref="N468"/>
    </sheetView>
  </sheetViews>
  <sheetFormatPr defaultRowHeight="15" x14ac:dyDescent="0.25"/>
  <cols>
    <col min="1" max="1" width="5.7109375" style="7" customWidth="1"/>
    <col min="2" max="2" width="5.85546875" style="7" customWidth="1"/>
    <col min="3" max="3" width="5" style="7" customWidth="1"/>
    <col min="4" max="4" width="12.42578125" style="7" bestFit="1" customWidth="1"/>
    <col min="5" max="5" width="13" style="7" customWidth="1"/>
    <col min="6" max="6" width="12.7109375" style="7" customWidth="1"/>
    <col min="7" max="7" width="8.7109375" style="7" customWidth="1"/>
    <col min="8" max="8" width="13.42578125" style="7" customWidth="1"/>
    <col min="9" max="9" width="12.42578125" style="7" customWidth="1"/>
    <col min="10" max="10" width="12.5703125" style="7" customWidth="1"/>
    <col min="11" max="11" width="11.7109375" style="7" customWidth="1"/>
    <col min="12" max="12" width="11.140625" style="7" customWidth="1"/>
    <col min="13" max="13" width="11.42578125" style="7" bestFit="1" customWidth="1"/>
    <col min="14" max="14" width="11.140625" style="7" customWidth="1"/>
    <col min="15" max="15" width="9.140625" style="7" customWidth="1"/>
    <col min="16" max="17" width="10" style="7" bestFit="1" customWidth="1"/>
    <col min="18" max="18" width="10.28515625" style="7" customWidth="1"/>
    <col min="19" max="19" width="12.5703125" style="7" customWidth="1"/>
    <col min="20" max="20" width="10.42578125" style="7" customWidth="1"/>
    <col min="21" max="16384" width="9.140625" style="7"/>
  </cols>
  <sheetData>
    <row r="1" spans="1:21" x14ac:dyDescent="0.25">
      <c r="P1" s="34" t="s">
        <v>39</v>
      </c>
      <c r="Q1" s="34"/>
      <c r="R1" s="34"/>
      <c r="S1" s="34"/>
      <c r="T1" s="28"/>
    </row>
    <row r="2" spans="1:21" ht="11.25" customHeight="1" x14ac:dyDescent="0.25">
      <c r="P2" s="35" t="s">
        <v>40</v>
      </c>
      <c r="Q2" s="35"/>
      <c r="R2" s="35"/>
      <c r="S2" s="35"/>
      <c r="T2" s="25"/>
    </row>
    <row r="3" spans="1:21" x14ac:dyDescent="0.25">
      <c r="P3" s="35"/>
      <c r="Q3" s="35"/>
      <c r="R3" s="35"/>
      <c r="S3" s="35"/>
      <c r="T3" s="25"/>
    </row>
    <row r="4" spans="1:21" x14ac:dyDescent="0.25">
      <c r="P4" s="23"/>
      <c r="Q4" s="34" t="s">
        <v>38</v>
      </c>
      <c r="R4" s="34"/>
      <c r="S4" s="34"/>
      <c r="T4" s="28"/>
    </row>
    <row r="5" spans="1:21" x14ac:dyDescent="0.25">
      <c r="P5" s="23"/>
      <c r="Q5" s="24"/>
      <c r="R5" s="24"/>
      <c r="S5" s="24"/>
      <c r="T5" s="24"/>
    </row>
    <row r="6" spans="1:21" ht="17.25" x14ac:dyDescent="0.3">
      <c r="A6" s="30" t="s">
        <v>36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</row>
    <row r="7" spans="1:21" ht="17.25" x14ac:dyDescent="0.3">
      <c r="A7" s="30" t="s">
        <v>35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</row>
    <row r="9" spans="1:21" x14ac:dyDescent="0.25">
      <c r="A9" s="32" t="s">
        <v>0</v>
      </c>
      <c r="B9" s="32" t="s">
        <v>1</v>
      </c>
      <c r="C9" s="33" t="s">
        <v>2</v>
      </c>
      <c r="D9" s="29" t="s">
        <v>3</v>
      </c>
      <c r="E9" s="29" t="s">
        <v>4</v>
      </c>
      <c r="F9" s="29" t="s">
        <v>5</v>
      </c>
      <c r="G9" s="36" t="s">
        <v>37</v>
      </c>
      <c r="H9" s="39" t="s">
        <v>8</v>
      </c>
      <c r="I9" s="40"/>
      <c r="J9" s="40"/>
      <c r="K9" s="40"/>
      <c r="L9" s="40"/>
      <c r="M9" s="40"/>
      <c r="N9" s="40"/>
      <c r="O9" s="40"/>
      <c r="P9" s="40"/>
      <c r="Q9" s="40"/>
      <c r="R9" s="40"/>
      <c r="S9" s="41"/>
      <c r="T9"/>
    </row>
    <row r="10" spans="1:21" x14ac:dyDescent="0.25">
      <c r="A10" s="32"/>
      <c r="B10" s="32"/>
      <c r="C10" s="32"/>
      <c r="D10" s="29"/>
      <c r="E10" s="29"/>
      <c r="F10" s="29"/>
      <c r="G10" s="37"/>
      <c r="H10" s="29" t="s">
        <v>6</v>
      </c>
      <c r="I10" s="32" t="s">
        <v>8</v>
      </c>
      <c r="J10" s="32"/>
      <c r="K10" s="32"/>
      <c r="L10" s="32"/>
      <c r="M10" s="32"/>
      <c r="N10" s="32"/>
      <c r="O10" s="32"/>
      <c r="P10" s="32"/>
      <c r="Q10" s="29" t="s">
        <v>15</v>
      </c>
      <c r="R10" s="39" t="s">
        <v>8</v>
      </c>
      <c r="S10" s="41"/>
      <c r="T10"/>
    </row>
    <row r="11" spans="1:21" x14ac:dyDescent="0.25">
      <c r="A11" s="32"/>
      <c r="B11" s="32"/>
      <c r="C11" s="32"/>
      <c r="D11" s="29"/>
      <c r="E11" s="29"/>
      <c r="F11" s="29"/>
      <c r="G11" s="37"/>
      <c r="H11" s="29"/>
      <c r="I11" s="29" t="s">
        <v>7</v>
      </c>
      <c r="J11" s="32" t="s">
        <v>8</v>
      </c>
      <c r="K11" s="32"/>
      <c r="L11" s="29" t="s">
        <v>11</v>
      </c>
      <c r="M11" s="29" t="s">
        <v>12</v>
      </c>
      <c r="N11" s="29" t="s">
        <v>13</v>
      </c>
      <c r="O11" s="29" t="s">
        <v>18</v>
      </c>
      <c r="P11" s="29" t="s">
        <v>14</v>
      </c>
      <c r="Q11" s="29"/>
      <c r="R11" s="29" t="s">
        <v>16</v>
      </c>
      <c r="S11" s="8" t="s">
        <v>17</v>
      </c>
      <c r="T11"/>
    </row>
    <row r="12" spans="1:21" ht="92.25" customHeight="1" x14ac:dyDescent="0.25">
      <c r="A12" s="32"/>
      <c r="B12" s="32"/>
      <c r="C12" s="32"/>
      <c r="D12" s="29"/>
      <c r="E12" s="29"/>
      <c r="F12" s="29"/>
      <c r="G12" s="38"/>
      <c r="H12" s="29"/>
      <c r="I12" s="29"/>
      <c r="J12" s="9" t="s">
        <v>9</v>
      </c>
      <c r="K12" s="9" t="s">
        <v>10</v>
      </c>
      <c r="L12" s="29"/>
      <c r="M12" s="29"/>
      <c r="N12" s="29"/>
      <c r="O12" s="29"/>
      <c r="P12" s="29"/>
      <c r="Q12" s="29"/>
      <c r="R12" s="29"/>
      <c r="S12" s="9" t="s">
        <v>19</v>
      </c>
      <c r="T12"/>
    </row>
    <row r="13" spans="1:21" x14ac:dyDescent="0.25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  <c r="L13" s="2">
        <v>12</v>
      </c>
      <c r="M13" s="2">
        <v>13</v>
      </c>
      <c r="N13" s="2">
        <v>14</v>
      </c>
      <c r="O13" s="2">
        <v>15</v>
      </c>
      <c r="P13" s="2">
        <v>16</v>
      </c>
      <c r="Q13" s="2">
        <v>17</v>
      </c>
      <c r="R13" s="2">
        <v>18</v>
      </c>
      <c r="S13" s="2">
        <v>19</v>
      </c>
      <c r="T13"/>
    </row>
    <row r="14" spans="1:21" x14ac:dyDescent="0.25">
      <c r="A14" s="11" t="s">
        <v>20</v>
      </c>
      <c r="B14" s="11"/>
      <c r="C14" s="11"/>
      <c r="D14" s="19">
        <f>D15+D20+D22+D24</f>
        <v>2713000</v>
      </c>
      <c r="E14" s="19">
        <f>E15+E20+E22+E24</f>
        <v>3343490.29</v>
      </c>
      <c r="F14" s="19">
        <f t="shared" ref="F14:S14" si="0">F15+F20+F22+F24</f>
        <v>413373.79000000004</v>
      </c>
      <c r="G14" s="26">
        <f>F14/E14</f>
        <v>0.12363540915203317</v>
      </c>
      <c r="H14" s="19">
        <f t="shared" si="0"/>
        <v>223225.75</v>
      </c>
      <c r="I14" s="19">
        <f t="shared" si="0"/>
        <v>215087.29</v>
      </c>
      <c r="J14" s="19">
        <f t="shared" si="0"/>
        <v>1854</v>
      </c>
      <c r="K14" s="19">
        <f t="shared" si="0"/>
        <v>213233.29</v>
      </c>
      <c r="L14" s="19">
        <f t="shared" si="0"/>
        <v>8138.46</v>
      </c>
      <c r="M14" s="19">
        <f t="shared" si="0"/>
        <v>0</v>
      </c>
      <c r="N14" s="19">
        <f t="shared" si="0"/>
        <v>0</v>
      </c>
      <c r="O14" s="19">
        <f t="shared" si="0"/>
        <v>0</v>
      </c>
      <c r="P14" s="19">
        <f t="shared" si="0"/>
        <v>0</v>
      </c>
      <c r="Q14" s="19">
        <f>Q15+Q20+Q22</f>
        <v>190148.04</v>
      </c>
      <c r="R14" s="19">
        <f t="shared" si="0"/>
        <v>190148.04</v>
      </c>
      <c r="S14" s="19">
        <f t="shared" si="0"/>
        <v>551.29</v>
      </c>
      <c r="T14"/>
      <c r="U14" s="3"/>
    </row>
    <row r="15" spans="1:21" s="12" customFormat="1" x14ac:dyDescent="0.25">
      <c r="A15" s="11"/>
      <c r="B15" s="11" t="s">
        <v>22</v>
      </c>
      <c r="C15" s="11"/>
      <c r="D15" s="19">
        <f>SUM(D16:D19)</f>
        <v>2700000</v>
      </c>
      <c r="E15" s="19">
        <f>SUM(E16:E19)</f>
        <v>3065403</v>
      </c>
      <c r="F15" s="19">
        <f>SUM(F16:F19)</f>
        <v>190148.04</v>
      </c>
      <c r="G15" s="26">
        <f t="shared" ref="G15:G78" si="1">F15/E15</f>
        <v>6.203035620438814E-2</v>
      </c>
      <c r="H15" s="19">
        <f t="shared" ref="H15:S15" si="2">SUM(H16:H19)</f>
        <v>0</v>
      </c>
      <c r="I15" s="19">
        <f t="shared" si="2"/>
        <v>0</v>
      </c>
      <c r="J15" s="19">
        <f t="shared" si="2"/>
        <v>0</v>
      </c>
      <c r="K15" s="19">
        <f t="shared" si="2"/>
        <v>0</v>
      </c>
      <c r="L15" s="19">
        <f t="shared" si="2"/>
        <v>0</v>
      </c>
      <c r="M15" s="19">
        <f t="shared" si="2"/>
        <v>0</v>
      </c>
      <c r="N15" s="19">
        <f t="shared" si="2"/>
        <v>0</v>
      </c>
      <c r="O15" s="19">
        <f t="shared" si="2"/>
        <v>0</v>
      </c>
      <c r="P15" s="19">
        <f t="shared" si="2"/>
        <v>0</v>
      </c>
      <c r="Q15" s="19">
        <f t="shared" si="2"/>
        <v>190148.04</v>
      </c>
      <c r="R15" s="19">
        <f t="shared" si="2"/>
        <v>190148.04</v>
      </c>
      <c r="S15" s="19">
        <f t="shared" si="2"/>
        <v>551.29</v>
      </c>
      <c r="T15"/>
      <c r="U15" s="4"/>
    </row>
    <row r="16" spans="1:21" x14ac:dyDescent="0.25">
      <c r="A16" s="10"/>
      <c r="B16" s="10"/>
      <c r="C16" s="10">
        <v>6050</v>
      </c>
      <c r="D16" s="20">
        <v>200000</v>
      </c>
      <c r="E16" s="20">
        <v>364750</v>
      </c>
      <c r="F16" s="20">
        <f>H16+Q16</f>
        <v>7616.75</v>
      </c>
      <c r="G16" s="26">
        <f t="shared" si="1"/>
        <v>2.088211103495545E-2</v>
      </c>
      <c r="H16" s="20">
        <f>I16+L16+M16+N16+O16+P16</f>
        <v>0</v>
      </c>
      <c r="I16" s="20">
        <f>J16+K16</f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f>R16+T16</f>
        <v>7616.75</v>
      </c>
      <c r="R16" s="20">
        <v>7616.75</v>
      </c>
      <c r="S16" s="20">
        <v>0</v>
      </c>
      <c r="T16"/>
      <c r="U16" s="3"/>
    </row>
    <row r="17" spans="1:21" x14ac:dyDescent="0.25">
      <c r="A17" s="10"/>
      <c r="B17" s="10"/>
      <c r="C17" s="10">
        <v>6057</v>
      </c>
      <c r="D17" s="20">
        <v>1524390.25</v>
      </c>
      <c r="E17" s="20">
        <v>1411856</v>
      </c>
      <c r="F17" s="20">
        <f t="shared" ref="F17:F19" si="3">H17+Q17</f>
        <v>0</v>
      </c>
      <c r="G17" s="26">
        <f t="shared" si="1"/>
        <v>0</v>
      </c>
      <c r="H17" s="20">
        <f t="shared" ref="H17:H19" si="4">I17+L17+M17+N17+O17+P17</f>
        <v>0</v>
      </c>
      <c r="I17" s="20">
        <f t="shared" ref="I17:I19" si="5">J17+K17</f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f t="shared" ref="Q17:Q19" si="6">R17+T17</f>
        <v>0</v>
      </c>
      <c r="R17" s="20">
        <v>0</v>
      </c>
      <c r="S17" s="20">
        <v>0</v>
      </c>
      <c r="T17"/>
      <c r="U17" s="3"/>
    </row>
    <row r="18" spans="1:21" x14ac:dyDescent="0.25">
      <c r="A18" s="10"/>
      <c r="B18" s="10"/>
      <c r="C18" s="10">
        <v>6059</v>
      </c>
      <c r="D18" s="20">
        <v>975609.75</v>
      </c>
      <c r="E18" s="20">
        <v>951817</v>
      </c>
      <c r="F18" s="20">
        <f t="shared" si="3"/>
        <v>551.29</v>
      </c>
      <c r="G18" s="26">
        <f t="shared" si="1"/>
        <v>5.7919747178291616E-4</v>
      </c>
      <c r="H18" s="20">
        <f t="shared" si="4"/>
        <v>0</v>
      </c>
      <c r="I18" s="20">
        <f t="shared" si="5"/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f t="shared" si="6"/>
        <v>551.29</v>
      </c>
      <c r="R18" s="20">
        <v>551.29</v>
      </c>
      <c r="S18" s="20">
        <v>551.29</v>
      </c>
      <c r="T18"/>
      <c r="U18" s="3"/>
    </row>
    <row r="19" spans="1:21" x14ac:dyDescent="0.25">
      <c r="A19" s="10"/>
      <c r="B19" s="10"/>
      <c r="C19" s="10" t="s">
        <v>28</v>
      </c>
      <c r="D19" s="20">
        <v>0</v>
      </c>
      <c r="E19" s="20">
        <v>336980</v>
      </c>
      <c r="F19" s="20">
        <f t="shared" si="3"/>
        <v>181980</v>
      </c>
      <c r="G19" s="26">
        <f t="shared" si="1"/>
        <v>0.54003204937978511</v>
      </c>
      <c r="H19" s="20">
        <f t="shared" si="4"/>
        <v>0</v>
      </c>
      <c r="I19" s="20">
        <f t="shared" si="5"/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f t="shared" si="6"/>
        <v>181980</v>
      </c>
      <c r="R19" s="20">
        <v>181980</v>
      </c>
      <c r="S19" s="20">
        <v>0</v>
      </c>
      <c r="T19"/>
      <c r="U19" s="3"/>
    </row>
    <row r="20" spans="1:21" s="12" customFormat="1" x14ac:dyDescent="0.25">
      <c r="A20" s="11"/>
      <c r="B20" s="11" t="s">
        <v>23</v>
      </c>
      <c r="C20" s="11"/>
      <c r="D20" s="19">
        <f>D21</f>
        <v>13000</v>
      </c>
      <c r="E20" s="19">
        <f t="shared" ref="E20" si="7">E21</f>
        <v>13000</v>
      </c>
      <c r="F20" s="19">
        <f>F21</f>
        <v>8138.46</v>
      </c>
      <c r="G20" s="26">
        <f t="shared" si="1"/>
        <v>0.62603538461538466</v>
      </c>
      <c r="H20" s="19">
        <f t="shared" ref="H20:S20" si="8">H21</f>
        <v>8138.46</v>
      </c>
      <c r="I20" s="19">
        <f t="shared" si="8"/>
        <v>0</v>
      </c>
      <c r="J20" s="19">
        <f t="shared" si="8"/>
        <v>0</v>
      </c>
      <c r="K20" s="19">
        <f t="shared" si="8"/>
        <v>0</v>
      </c>
      <c r="L20" s="19">
        <f t="shared" si="8"/>
        <v>8138.46</v>
      </c>
      <c r="M20" s="19">
        <f>M21</f>
        <v>0</v>
      </c>
      <c r="N20" s="19">
        <f t="shared" si="8"/>
        <v>0</v>
      </c>
      <c r="O20" s="19">
        <f t="shared" si="8"/>
        <v>0</v>
      </c>
      <c r="P20" s="19">
        <f t="shared" si="8"/>
        <v>0</v>
      </c>
      <c r="Q20" s="19">
        <f t="shared" si="8"/>
        <v>0</v>
      </c>
      <c r="R20" s="19">
        <f t="shared" si="8"/>
        <v>0</v>
      </c>
      <c r="S20" s="19">
        <f t="shared" si="8"/>
        <v>0</v>
      </c>
      <c r="T20"/>
      <c r="U20" s="4"/>
    </row>
    <row r="21" spans="1:21" x14ac:dyDescent="0.25">
      <c r="A21" s="10"/>
      <c r="B21" s="10"/>
      <c r="C21" s="10">
        <v>2850</v>
      </c>
      <c r="D21" s="20">
        <v>13000</v>
      </c>
      <c r="E21" s="20">
        <v>13000</v>
      </c>
      <c r="F21" s="20">
        <f>H21+Q21</f>
        <v>8138.46</v>
      </c>
      <c r="G21" s="26">
        <f t="shared" si="1"/>
        <v>0.62603538461538466</v>
      </c>
      <c r="H21" s="20">
        <f>I21+L21+M21+N21+O21+P21</f>
        <v>8138.46</v>
      </c>
      <c r="I21" s="20">
        <f>J21+K21</f>
        <v>0</v>
      </c>
      <c r="J21" s="20">
        <v>0</v>
      </c>
      <c r="K21" s="20">
        <v>0</v>
      </c>
      <c r="L21" s="20">
        <v>8138.46</v>
      </c>
      <c r="M21" s="20">
        <v>0</v>
      </c>
      <c r="N21" s="20">
        <v>0</v>
      </c>
      <c r="O21" s="20">
        <v>0</v>
      </c>
      <c r="P21" s="20">
        <v>0</v>
      </c>
      <c r="Q21" s="20">
        <f>R21+T21</f>
        <v>0</v>
      </c>
      <c r="R21" s="20">
        <v>0</v>
      </c>
      <c r="S21" s="20">
        <v>0</v>
      </c>
      <c r="T21"/>
      <c r="U21" s="3"/>
    </row>
    <row r="22" spans="1:21" s="12" customFormat="1" x14ac:dyDescent="0.25">
      <c r="A22" s="11"/>
      <c r="B22" s="11" t="s">
        <v>29</v>
      </c>
      <c r="C22" s="11"/>
      <c r="D22" s="19">
        <f>D23</f>
        <v>0</v>
      </c>
      <c r="E22" s="19">
        <f>E23</f>
        <v>50000</v>
      </c>
      <c r="F22" s="19">
        <f t="shared" ref="F22:S22" si="9">F23</f>
        <v>0</v>
      </c>
      <c r="G22" s="26">
        <f t="shared" si="1"/>
        <v>0</v>
      </c>
      <c r="H22" s="19">
        <f t="shared" si="9"/>
        <v>0</v>
      </c>
      <c r="I22" s="19">
        <f t="shared" si="9"/>
        <v>0</v>
      </c>
      <c r="J22" s="19">
        <f t="shared" si="9"/>
        <v>0</v>
      </c>
      <c r="K22" s="19">
        <f t="shared" si="9"/>
        <v>0</v>
      </c>
      <c r="L22" s="19">
        <f t="shared" si="9"/>
        <v>0</v>
      </c>
      <c r="M22" s="19">
        <f t="shared" si="9"/>
        <v>0</v>
      </c>
      <c r="N22" s="19">
        <f t="shared" si="9"/>
        <v>0</v>
      </c>
      <c r="O22" s="19">
        <f t="shared" si="9"/>
        <v>0</v>
      </c>
      <c r="P22" s="19">
        <f t="shared" si="9"/>
        <v>0</v>
      </c>
      <c r="Q22" s="19">
        <f t="shared" si="9"/>
        <v>0</v>
      </c>
      <c r="R22" s="19">
        <f t="shared" si="9"/>
        <v>0</v>
      </c>
      <c r="S22" s="19">
        <f t="shared" si="9"/>
        <v>0</v>
      </c>
      <c r="T22"/>
      <c r="U22" s="4"/>
    </row>
    <row r="23" spans="1:21" x14ac:dyDescent="0.25">
      <c r="A23" s="10"/>
      <c r="B23" s="10"/>
      <c r="C23" s="10" t="s">
        <v>30</v>
      </c>
      <c r="D23" s="20">
        <v>0</v>
      </c>
      <c r="E23" s="20">
        <v>50000</v>
      </c>
      <c r="F23" s="20">
        <f>H23+Q23</f>
        <v>0</v>
      </c>
      <c r="G23" s="26">
        <f t="shared" si="1"/>
        <v>0</v>
      </c>
      <c r="H23" s="20">
        <f>I23+L23+M23+N23+O23+P23</f>
        <v>0</v>
      </c>
      <c r="I23" s="20">
        <f>J23+K23</f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f>R23+T23</f>
        <v>0</v>
      </c>
      <c r="R23" s="20">
        <v>0</v>
      </c>
      <c r="S23" s="20">
        <v>0</v>
      </c>
      <c r="T23"/>
      <c r="U23" s="3"/>
    </row>
    <row r="24" spans="1:21" s="12" customFormat="1" x14ac:dyDescent="0.25">
      <c r="A24" s="11"/>
      <c r="B24" s="11" t="s">
        <v>31</v>
      </c>
      <c r="C24" s="11"/>
      <c r="D24" s="19">
        <f>SUM(D25:D27)</f>
        <v>0</v>
      </c>
      <c r="E24" s="19">
        <f>SUM(E25:E27)</f>
        <v>215087.29</v>
      </c>
      <c r="F24" s="19">
        <f t="shared" ref="F24:S24" si="10">SUM(F25:F27)</f>
        <v>215087.29</v>
      </c>
      <c r="G24" s="26">
        <f t="shared" si="1"/>
        <v>1</v>
      </c>
      <c r="H24" s="19">
        <f t="shared" si="10"/>
        <v>215087.29</v>
      </c>
      <c r="I24" s="19">
        <f t="shared" si="10"/>
        <v>215087.29</v>
      </c>
      <c r="J24" s="19">
        <f t="shared" si="10"/>
        <v>1854</v>
      </c>
      <c r="K24" s="19">
        <f t="shared" si="10"/>
        <v>213233.29</v>
      </c>
      <c r="L24" s="19">
        <f t="shared" si="10"/>
        <v>0</v>
      </c>
      <c r="M24" s="19">
        <f t="shared" si="10"/>
        <v>0</v>
      </c>
      <c r="N24" s="19">
        <f t="shared" si="10"/>
        <v>0</v>
      </c>
      <c r="O24" s="19">
        <f t="shared" si="10"/>
        <v>0</v>
      </c>
      <c r="P24" s="19">
        <f t="shared" si="10"/>
        <v>0</v>
      </c>
      <c r="Q24" s="19">
        <f t="shared" si="10"/>
        <v>0</v>
      </c>
      <c r="R24" s="19">
        <f t="shared" si="10"/>
        <v>0</v>
      </c>
      <c r="S24" s="19">
        <f t="shared" si="10"/>
        <v>0</v>
      </c>
      <c r="T24"/>
      <c r="U24" s="4"/>
    </row>
    <row r="25" spans="1:21" x14ac:dyDescent="0.25">
      <c r="A25" s="10"/>
      <c r="B25" s="10"/>
      <c r="C25" s="10" t="s">
        <v>32</v>
      </c>
      <c r="D25" s="20">
        <v>0</v>
      </c>
      <c r="E25" s="20">
        <v>1854</v>
      </c>
      <c r="F25" s="20">
        <f>H25+Q25</f>
        <v>1854</v>
      </c>
      <c r="G25" s="26">
        <f t="shared" si="1"/>
        <v>1</v>
      </c>
      <c r="H25" s="20">
        <f>I25+L25+M25+N25+O25+P25</f>
        <v>1854</v>
      </c>
      <c r="I25" s="20">
        <f>J25+K25</f>
        <v>1854</v>
      </c>
      <c r="J25" s="20">
        <v>1854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f>R25+T25</f>
        <v>0</v>
      </c>
      <c r="R25" s="20">
        <v>0</v>
      </c>
      <c r="S25" s="20">
        <v>0</v>
      </c>
      <c r="T25"/>
      <c r="U25" s="3"/>
    </row>
    <row r="26" spans="1:21" x14ac:dyDescent="0.25">
      <c r="A26" s="10"/>
      <c r="B26" s="10"/>
      <c r="C26" s="10" t="s">
        <v>26</v>
      </c>
      <c r="D26" s="20">
        <v>0</v>
      </c>
      <c r="E26" s="20">
        <v>2363.4</v>
      </c>
      <c r="F26" s="20">
        <f t="shared" ref="F26:F27" si="11">H26+Q26</f>
        <v>2363.4</v>
      </c>
      <c r="G26" s="26">
        <f t="shared" si="1"/>
        <v>1</v>
      </c>
      <c r="H26" s="20">
        <f t="shared" ref="H26:H27" si="12">I26+L26+M26+N26+O26+P26</f>
        <v>2363.4</v>
      </c>
      <c r="I26" s="20">
        <f t="shared" ref="I26:I27" si="13">J26+K26</f>
        <v>2363.4</v>
      </c>
      <c r="J26" s="20">
        <v>0</v>
      </c>
      <c r="K26" s="20">
        <v>2363.4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f t="shared" ref="Q26:Q27" si="14">R26+T26</f>
        <v>0</v>
      </c>
      <c r="R26" s="20">
        <v>0</v>
      </c>
      <c r="S26" s="20">
        <v>0</v>
      </c>
      <c r="T26"/>
      <c r="U26" s="3"/>
    </row>
    <row r="27" spans="1:21" x14ac:dyDescent="0.25">
      <c r="A27" s="10"/>
      <c r="B27" s="10"/>
      <c r="C27" s="10" t="s">
        <v>33</v>
      </c>
      <c r="D27" s="20">
        <v>0</v>
      </c>
      <c r="E27" s="20">
        <v>210869.89</v>
      </c>
      <c r="F27" s="20">
        <f t="shared" si="11"/>
        <v>210869.89</v>
      </c>
      <c r="G27" s="26">
        <f t="shared" si="1"/>
        <v>1</v>
      </c>
      <c r="H27" s="20">
        <f t="shared" si="12"/>
        <v>210869.89</v>
      </c>
      <c r="I27" s="20">
        <f t="shared" si="13"/>
        <v>210869.89</v>
      </c>
      <c r="J27" s="20">
        <v>0</v>
      </c>
      <c r="K27" s="20">
        <v>210869.89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f t="shared" si="14"/>
        <v>0</v>
      </c>
      <c r="R27" s="20">
        <v>0</v>
      </c>
      <c r="S27" s="20">
        <v>0</v>
      </c>
      <c r="T27"/>
      <c r="U27" s="3"/>
    </row>
    <row r="28" spans="1:21" x14ac:dyDescent="0.25">
      <c r="A28" s="11" t="s">
        <v>21</v>
      </c>
      <c r="B28" s="11"/>
      <c r="C28" s="11"/>
      <c r="D28" s="19">
        <f>D29</f>
        <v>74453.2</v>
      </c>
      <c r="E28" s="19">
        <f>E29</f>
        <v>74453.2</v>
      </c>
      <c r="F28" s="19">
        <f t="shared" ref="F28:S28" si="15">F29</f>
        <v>37242.11</v>
      </c>
      <c r="G28" s="26">
        <f t="shared" si="1"/>
        <v>0.50020831878280592</v>
      </c>
      <c r="H28" s="19">
        <f t="shared" si="15"/>
        <v>37242.11</v>
      </c>
      <c r="I28" s="19">
        <f t="shared" si="15"/>
        <v>37242.11</v>
      </c>
      <c r="J28" s="19">
        <f t="shared" si="15"/>
        <v>2412.81</v>
      </c>
      <c r="K28" s="19">
        <f t="shared" si="15"/>
        <v>34829.300000000003</v>
      </c>
      <c r="L28" s="19">
        <f t="shared" si="15"/>
        <v>0</v>
      </c>
      <c r="M28" s="19">
        <f t="shared" si="15"/>
        <v>0</v>
      </c>
      <c r="N28" s="19">
        <f t="shared" si="15"/>
        <v>0</v>
      </c>
      <c r="O28" s="19">
        <f t="shared" si="15"/>
        <v>0</v>
      </c>
      <c r="P28" s="19">
        <f t="shared" si="15"/>
        <v>0</v>
      </c>
      <c r="Q28" s="19">
        <f t="shared" si="15"/>
        <v>0</v>
      </c>
      <c r="R28" s="19">
        <f t="shared" si="15"/>
        <v>0</v>
      </c>
      <c r="S28" s="19">
        <f t="shared" si="15"/>
        <v>0</v>
      </c>
      <c r="T28"/>
      <c r="U28" s="3"/>
    </row>
    <row r="29" spans="1:21" s="12" customFormat="1" x14ac:dyDescent="0.25">
      <c r="A29" s="11"/>
      <c r="B29" s="11" t="s">
        <v>24</v>
      </c>
      <c r="C29" s="11"/>
      <c r="D29" s="19">
        <f>SUM(D30:D32)</f>
        <v>74453.2</v>
      </c>
      <c r="E29" s="19">
        <f>SUM(E30:E32)</f>
        <v>74453.2</v>
      </c>
      <c r="F29" s="19">
        <f t="shared" ref="F29:S29" si="16">SUM(F30:F32)</f>
        <v>37242.11</v>
      </c>
      <c r="G29" s="26">
        <f t="shared" si="1"/>
        <v>0.50020831878280592</v>
      </c>
      <c r="H29" s="19">
        <f t="shared" si="16"/>
        <v>37242.11</v>
      </c>
      <c r="I29" s="19">
        <f t="shared" si="16"/>
        <v>37242.11</v>
      </c>
      <c r="J29" s="19">
        <f t="shared" si="16"/>
        <v>2412.81</v>
      </c>
      <c r="K29" s="19">
        <f t="shared" si="16"/>
        <v>34829.300000000003</v>
      </c>
      <c r="L29" s="19">
        <f t="shared" si="16"/>
        <v>0</v>
      </c>
      <c r="M29" s="19">
        <f t="shared" si="16"/>
        <v>0</v>
      </c>
      <c r="N29" s="19">
        <f t="shared" si="16"/>
        <v>0</v>
      </c>
      <c r="O29" s="19">
        <f t="shared" si="16"/>
        <v>0</v>
      </c>
      <c r="P29" s="19">
        <f t="shared" si="16"/>
        <v>0</v>
      </c>
      <c r="Q29" s="19">
        <f t="shared" si="16"/>
        <v>0</v>
      </c>
      <c r="R29" s="19">
        <f t="shared" si="16"/>
        <v>0</v>
      </c>
      <c r="S29" s="19">
        <f t="shared" si="16"/>
        <v>0</v>
      </c>
      <c r="T29"/>
      <c r="U29" s="4"/>
    </row>
    <row r="30" spans="1:21" x14ac:dyDescent="0.25">
      <c r="A30" s="10"/>
      <c r="B30" s="10"/>
      <c r="C30" s="10">
        <v>4110</v>
      </c>
      <c r="D30" s="20">
        <v>433.2</v>
      </c>
      <c r="E30" s="20">
        <v>433.2</v>
      </c>
      <c r="F30" s="20">
        <f>H30+Q30</f>
        <v>180.5</v>
      </c>
      <c r="G30" s="26">
        <f t="shared" si="1"/>
        <v>0.41666666666666669</v>
      </c>
      <c r="H30" s="20">
        <f>I30+L30+M30+N30+O30+P30</f>
        <v>180.5</v>
      </c>
      <c r="I30" s="20">
        <f>J30+K30</f>
        <v>180.5</v>
      </c>
      <c r="J30" s="20">
        <v>180.5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f>R30+T30</f>
        <v>0</v>
      </c>
      <c r="R30" s="20">
        <v>0</v>
      </c>
      <c r="S30" s="20">
        <v>0</v>
      </c>
      <c r="T30"/>
      <c r="U30" s="3"/>
    </row>
    <row r="31" spans="1:21" x14ac:dyDescent="0.25">
      <c r="A31" s="10"/>
      <c r="B31" s="10"/>
      <c r="C31" s="10">
        <v>4170</v>
      </c>
      <c r="D31" s="20">
        <v>4120</v>
      </c>
      <c r="E31" s="20">
        <v>4120</v>
      </c>
      <c r="F31" s="20">
        <f t="shared" ref="F31:F32" si="17">H31+Q31</f>
        <v>2232.31</v>
      </c>
      <c r="G31" s="26">
        <f t="shared" si="1"/>
        <v>0.5418228155339806</v>
      </c>
      <c r="H31" s="20">
        <f t="shared" ref="H31:H32" si="18">I31+L31+M31+N31+O31+P31</f>
        <v>2232.31</v>
      </c>
      <c r="I31" s="20">
        <f t="shared" ref="I31:I32" si="19">J31+K31</f>
        <v>2232.31</v>
      </c>
      <c r="J31" s="20">
        <v>2232.31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f t="shared" ref="Q31:Q32" si="20">R31+T31</f>
        <v>0</v>
      </c>
      <c r="R31" s="20">
        <v>0</v>
      </c>
      <c r="S31" s="20">
        <v>0</v>
      </c>
      <c r="T31"/>
      <c r="U31" s="3"/>
    </row>
    <row r="32" spans="1:21" x14ac:dyDescent="0.25">
      <c r="A32" s="10"/>
      <c r="B32" s="10"/>
      <c r="C32" s="10">
        <v>4300</v>
      </c>
      <c r="D32" s="20">
        <v>69900</v>
      </c>
      <c r="E32" s="20">
        <v>69900</v>
      </c>
      <c r="F32" s="20">
        <f t="shared" si="17"/>
        <v>34829.300000000003</v>
      </c>
      <c r="G32" s="26">
        <f t="shared" si="1"/>
        <v>0.49827324749642349</v>
      </c>
      <c r="H32" s="20">
        <f t="shared" si="18"/>
        <v>34829.300000000003</v>
      </c>
      <c r="I32" s="20">
        <f t="shared" si="19"/>
        <v>34829.300000000003</v>
      </c>
      <c r="J32" s="20">
        <v>0</v>
      </c>
      <c r="K32" s="20">
        <v>34829.300000000003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f t="shared" si="20"/>
        <v>0</v>
      </c>
      <c r="R32" s="20">
        <v>0</v>
      </c>
      <c r="S32" s="20">
        <v>0</v>
      </c>
      <c r="T32"/>
      <c r="U32" s="3"/>
    </row>
    <row r="33" spans="1:21" x14ac:dyDescent="0.25">
      <c r="A33" s="11">
        <v>400</v>
      </c>
      <c r="B33" s="11"/>
      <c r="C33" s="11"/>
      <c r="D33" s="19">
        <f>D34</f>
        <v>62220</v>
      </c>
      <c r="E33" s="19">
        <f t="shared" ref="E33:E34" si="21">E34</f>
        <v>62220</v>
      </c>
      <c r="F33" s="19">
        <f t="shared" ref="F33" si="22">F34</f>
        <v>26605.35</v>
      </c>
      <c r="G33" s="26">
        <f t="shared" si="1"/>
        <v>0.42760125361620055</v>
      </c>
      <c r="H33" s="19">
        <f t="shared" ref="H33" si="23">H34</f>
        <v>26605.35</v>
      </c>
      <c r="I33" s="19">
        <f t="shared" ref="I33" si="24">I34</f>
        <v>0</v>
      </c>
      <c r="J33" s="19">
        <f t="shared" ref="J33" si="25">J34</f>
        <v>0</v>
      </c>
      <c r="K33" s="19">
        <f t="shared" ref="K33" si="26">K34</f>
        <v>0</v>
      </c>
      <c r="L33" s="19">
        <f t="shared" ref="L33" si="27">L34</f>
        <v>26605.35</v>
      </c>
      <c r="M33" s="19">
        <f t="shared" ref="M33" si="28">M34</f>
        <v>0</v>
      </c>
      <c r="N33" s="19">
        <f t="shared" ref="N33" si="29">N34</f>
        <v>0</v>
      </c>
      <c r="O33" s="19">
        <f t="shared" ref="O33" si="30">O34</f>
        <v>0</v>
      </c>
      <c r="P33" s="19">
        <f t="shared" ref="P33" si="31">P34</f>
        <v>0</v>
      </c>
      <c r="Q33" s="19">
        <f t="shared" ref="Q33" si="32">Q34</f>
        <v>0</v>
      </c>
      <c r="R33" s="19">
        <f t="shared" ref="R33" si="33">R34</f>
        <v>0</v>
      </c>
      <c r="S33" s="19">
        <f t="shared" ref="S33" si="34">S34</f>
        <v>0</v>
      </c>
      <c r="T33"/>
      <c r="U33" s="3"/>
    </row>
    <row r="34" spans="1:21" s="12" customFormat="1" x14ac:dyDescent="0.25">
      <c r="A34" s="11"/>
      <c r="B34" s="11">
        <v>40002</v>
      </c>
      <c r="C34" s="11"/>
      <c r="D34" s="19">
        <f>D35</f>
        <v>62220</v>
      </c>
      <c r="E34" s="19">
        <f t="shared" si="21"/>
        <v>62220</v>
      </c>
      <c r="F34" s="19">
        <f t="shared" ref="F34" si="35">F35</f>
        <v>26605.35</v>
      </c>
      <c r="G34" s="26">
        <f t="shared" si="1"/>
        <v>0.42760125361620055</v>
      </c>
      <c r="H34" s="19">
        <f t="shared" ref="H34" si="36">H35</f>
        <v>26605.35</v>
      </c>
      <c r="I34" s="19">
        <f t="shared" ref="I34" si="37">I35</f>
        <v>0</v>
      </c>
      <c r="J34" s="19">
        <f t="shared" ref="J34" si="38">J35</f>
        <v>0</v>
      </c>
      <c r="K34" s="19">
        <f t="shared" ref="K34" si="39">K35</f>
        <v>0</v>
      </c>
      <c r="L34" s="19">
        <f t="shared" ref="L34" si="40">L35</f>
        <v>26605.35</v>
      </c>
      <c r="M34" s="19">
        <f t="shared" ref="M34" si="41">M35</f>
        <v>0</v>
      </c>
      <c r="N34" s="19">
        <f t="shared" ref="N34" si="42">N35</f>
        <v>0</v>
      </c>
      <c r="O34" s="19">
        <f t="shared" ref="O34" si="43">O35</f>
        <v>0</v>
      </c>
      <c r="P34" s="19">
        <f t="shared" ref="P34" si="44">P35</f>
        <v>0</v>
      </c>
      <c r="Q34" s="19">
        <f t="shared" ref="Q34" si="45">Q35</f>
        <v>0</v>
      </c>
      <c r="R34" s="19">
        <f t="shared" ref="R34" si="46">R35</f>
        <v>0</v>
      </c>
      <c r="S34" s="19">
        <f t="shared" ref="S34" si="47">S35</f>
        <v>0</v>
      </c>
      <c r="T34"/>
      <c r="U34" s="4"/>
    </row>
    <row r="35" spans="1:21" x14ac:dyDescent="0.25">
      <c r="A35" s="10"/>
      <c r="B35" s="10"/>
      <c r="C35" s="10">
        <v>2650</v>
      </c>
      <c r="D35" s="20">
        <v>62220</v>
      </c>
      <c r="E35" s="20">
        <v>62220</v>
      </c>
      <c r="F35" s="20">
        <f>H35+Q35</f>
        <v>26605.35</v>
      </c>
      <c r="G35" s="26">
        <f t="shared" si="1"/>
        <v>0.42760125361620055</v>
      </c>
      <c r="H35" s="20">
        <f>I35+L35+M35+N35+O35+P35</f>
        <v>26605.35</v>
      </c>
      <c r="I35" s="20">
        <f>J35+K35</f>
        <v>0</v>
      </c>
      <c r="J35" s="20">
        <v>0</v>
      </c>
      <c r="K35" s="20">
        <v>0</v>
      </c>
      <c r="L35" s="20">
        <v>26605.35</v>
      </c>
      <c r="M35" s="20">
        <v>0</v>
      </c>
      <c r="N35" s="20">
        <v>0</v>
      </c>
      <c r="O35" s="20">
        <v>0</v>
      </c>
      <c r="P35" s="20">
        <v>0</v>
      </c>
      <c r="Q35" s="20">
        <f>R35+T35</f>
        <v>0</v>
      </c>
      <c r="R35" s="20">
        <v>0</v>
      </c>
      <c r="S35" s="20">
        <v>0</v>
      </c>
      <c r="T35"/>
      <c r="U35" s="3"/>
    </row>
    <row r="36" spans="1:21" x14ac:dyDescent="0.25">
      <c r="A36" s="11">
        <v>600</v>
      </c>
      <c r="B36" s="11"/>
      <c r="C36" s="11"/>
      <c r="D36" s="19">
        <f>D39+D45+D37+D49</f>
        <v>476992.4</v>
      </c>
      <c r="E36" s="19">
        <f>E39+E45+E37+E49</f>
        <v>1854644.3499999999</v>
      </c>
      <c r="F36" s="19">
        <f t="shared" ref="F36:S36" si="48">F39+F45+F37+F49</f>
        <v>256074.69999999998</v>
      </c>
      <c r="G36" s="26">
        <f t="shared" si="1"/>
        <v>0.13807213226622128</v>
      </c>
      <c r="H36" s="19">
        <f t="shared" si="48"/>
        <v>210920.61</v>
      </c>
      <c r="I36" s="19">
        <f t="shared" si="48"/>
        <v>210920.61</v>
      </c>
      <c r="J36" s="19">
        <f t="shared" si="48"/>
        <v>15408</v>
      </c>
      <c r="K36" s="19">
        <f t="shared" si="48"/>
        <v>195512.61</v>
      </c>
      <c r="L36" s="19">
        <f t="shared" si="48"/>
        <v>0</v>
      </c>
      <c r="M36" s="19">
        <f t="shared" si="48"/>
        <v>0</v>
      </c>
      <c r="N36" s="19">
        <f t="shared" si="48"/>
        <v>0</v>
      </c>
      <c r="O36" s="19">
        <f t="shared" si="48"/>
        <v>0</v>
      </c>
      <c r="P36" s="19">
        <f t="shared" si="48"/>
        <v>0</v>
      </c>
      <c r="Q36" s="19">
        <f t="shared" si="48"/>
        <v>45154.09</v>
      </c>
      <c r="R36" s="19">
        <f t="shared" si="48"/>
        <v>45154.09</v>
      </c>
      <c r="S36" s="19">
        <f t="shared" si="48"/>
        <v>0</v>
      </c>
      <c r="T36"/>
      <c r="U36" s="3"/>
    </row>
    <row r="37" spans="1:21" s="12" customFormat="1" x14ac:dyDescent="0.25">
      <c r="A37" s="13"/>
      <c r="B37" s="13">
        <v>60014</v>
      </c>
      <c r="C37" s="13"/>
      <c r="D37" s="19">
        <v>0</v>
      </c>
      <c r="E37" s="19">
        <f>E38</f>
        <v>100000</v>
      </c>
      <c r="F37" s="19">
        <f t="shared" ref="F37:S37" si="49">F38</f>
        <v>0</v>
      </c>
      <c r="G37" s="26">
        <f t="shared" si="1"/>
        <v>0</v>
      </c>
      <c r="H37" s="19">
        <f t="shared" si="49"/>
        <v>0</v>
      </c>
      <c r="I37" s="19">
        <f t="shared" si="49"/>
        <v>0</v>
      </c>
      <c r="J37" s="19">
        <f t="shared" si="49"/>
        <v>0</v>
      </c>
      <c r="K37" s="19">
        <f t="shared" si="49"/>
        <v>0</v>
      </c>
      <c r="L37" s="19">
        <f t="shared" si="49"/>
        <v>0</v>
      </c>
      <c r="M37" s="19">
        <f t="shared" si="49"/>
        <v>0</v>
      </c>
      <c r="N37" s="19">
        <f t="shared" si="49"/>
        <v>0</v>
      </c>
      <c r="O37" s="19">
        <f t="shared" si="49"/>
        <v>0</v>
      </c>
      <c r="P37" s="19">
        <f t="shared" si="49"/>
        <v>0</v>
      </c>
      <c r="Q37" s="19">
        <f t="shared" si="49"/>
        <v>0</v>
      </c>
      <c r="R37" s="19">
        <f t="shared" si="49"/>
        <v>0</v>
      </c>
      <c r="S37" s="19">
        <f t="shared" si="49"/>
        <v>0</v>
      </c>
      <c r="T37"/>
      <c r="U37" s="4"/>
    </row>
    <row r="38" spans="1:21" x14ac:dyDescent="0.25">
      <c r="A38" s="1"/>
      <c r="B38" s="1"/>
      <c r="C38" s="1">
        <v>6300</v>
      </c>
      <c r="D38" s="20">
        <v>0</v>
      </c>
      <c r="E38" s="20">
        <v>100000</v>
      </c>
      <c r="F38" s="20">
        <f>H38+Q38</f>
        <v>0</v>
      </c>
      <c r="G38" s="26">
        <f t="shared" si="1"/>
        <v>0</v>
      </c>
      <c r="H38" s="20">
        <f>I38+L38+M38+N38+O38+P38</f>
        <v>0</v>
      </c>
      <c r="I38" s="20">
        <f>J38+K38</f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f>R38+T38</f>
        <v>0</v>
      </c>
      <c r="R38" s="20">
        <v>0</v>
      </c>
      <c r="S38" s="20">
        <v>0</v>
      </c>
      <c r="T38"/>
      <c r="U38" s="3"/>
    </row>
    <row r="39" spans="1:21" s="12" customFormat="1" x14ac:dyDescent="0.25">
      <c r="A39" s="11"/>
      <c r="B39" s="11" t="s">
        <v>25</v>
      </c>
      <c r="C39" s="11"/>
      <c r="D39" s="19">
        <f>SUM(D40:D44)</f>
        <v>426992.4</v>
      </c>
      <c r="E39" s="19">
        <f>SUM(E40:E44)</f>
        <v>1397456.5599999998</v>
      </c>
      <c r="F39" s="19">
        <f t="shared" ref="F39:S39" si="50">SUM(F40:F44)</f>
        <v>206703.44999999998</v>
      </c>
      <c r="G39" s="26">
        <f t="shared" si="1"/>
        <v>0.14791404321004439</v>
      </c>
      <c r="H39" s="19">
        <f t="shared" si="50"/>
        <v>183703.67999999999</v>
      </c>
      <c r="I39" s="19">
        <f t="shared" si="50"/>
        <v>183703.67999999999</v>
      </c>
      <c r="J39" s="19">
        <f t="shared" si="50"/>
        <v>15408</v>
      </c>
      <c r="K39" s="19">
        <f t="shared" si="50"/>
        <v>168295.67999999999</v>
      </c>
      <c r="L39" s="19">
        <f t="shared" si="50"/>
        <v>0</v>
      </c>
      <c r="M39" s="19">
        <f t="shared" si="50"/>
        <v>0</v>
      </c>
      <c r="N39" s="19">
        <f t="shared" si="50"/>
        <v>0</v>
      </c>
      <c r="O39" s="19">
        <f t="shared" si="50"/>
        <v>0</v>
      </c>
      <c r="P39" s="19">
        <f t="shared" si="50"/>
        <v>0</v>
      </c>
      <c r="Q39" s="19">
        <f t="shared" si="50"/>
        <v>22999.77</v>
      </c>
      <c r="R39" s="19">
        <f t="shared" si="50"/>
        <v>22999.77</v>
      </c>
      <c r="S39" s="19">
        <f t="shared" si="50"/>
        <v>0</v>
      </c>
      <c r="T39"/>
      <c r="U39" s="4"/>
    </row>
    <row r="40" spans="1:21" s="15" customFormat="1" x14ac:dyDescent="0.25">
      <c r="A40" s="14"/>
      <c r="B40" s="14"/>
      <c r="C40" s="14" t="s">
        <v>34</v>
      </c>
      <c r="D40" s="21">
        <v>0</v>
      </c>
      <c r="E40" s="21">
        <v>18000</v>
      </c>
      <c r="F40" s="21">
        <f>H40+Q40</f>
        <v>15408</v>
      </c>
      <c r="G40" s="26">
        <f t="shared" si="1"/>
        <v>0.85599999999999998</v>
      </c>
      <c r="H40" s="21">
        <f>I40+L40+M40+N40+O40+P40</f>
        <v>15408</v>
      </c>
      <c r="I40" s="21">
        <f>J40+K40</f>
        <v>15408</v>
      </c>
      <c r="J40" s="21">
        <v>15408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f>R40+T40</f>
        <v>0</v>
      </c>
      <c r="R40" s="21">
        <v>0</v>
      </c>
      <c r="S40" s="21">
        <v>0</v>
      </c>
      <c r="T40"/>
      <c r="U40" s="5"/>
    </row>
    <row r="41" spans="1:21" x14ac:dyDescent="0.25">
      <c r="A41" s="10"/>
      <c r="B41" s="10"/>
      <c r="C41" s="10" t="s">
        <v>26</v>
      </c>
      <c r="D41" s="20">
        <v>1000</v>
      </c>
      <c r="E41" s="20">
        <v>8500</v>
      </c>
      <c r="F41" s="21">
        <f t="shared" ref="F41:F44" si="51">H41+Q41</f>
        <v>0</v>
      </c>
      <c r="G41" s="26">
        <f t="shared" si="1"/>
        <v>0</v>
      </c>
      <c r="H41" s="21">
        <f t="shared" ref="H41:H44" si="52">I41+L41+M41+N41+O41+P41</f>
        <v>0</v>
      </c>
      <c r="I41" s="21">
        <f t="shared" ref="I41:I44" si="53">J41+K41</f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1">
        <f t="shared" ref="Q41:Q44" si="54">R41+T41</f>
        <v>0</v>
      </c>
      <c r="R41" s="20">
        <v>0</v>
      </c>
      <c r="S41" s="20">
        <v>0</v>
      </c>
      <c r="T41"/>
      <c r="U41" s="3"/>
    </row>
    <row r="42" spans="1:21" x14ac:dyDescent="0.25">
      <c r="A42" s="1"/>
      <c r="B42" s="1"/>
      <c r="C42" s="1">
        <v>4270</v>
      </c>
      <c r="D42" s="20">
        <v>75992.399999999994</v>
      </c>
      <c r="E42" s="20">
        <v>154992.4</v>
      </c>
      <c r="F42" s="21">
        <f t="shared" si="51"/>
        <v>120337.56</v>
      </c>
      <c r="G42" s="26">
        <f t="shared" si="1"/>
        <v>0.77640942394594836</v>
      </c>
      <c r="H42" s="21">
        <f t="shared" si="52"/>
        <v>120337.56</v>
      </c>
      <c r="I42" s="21">
        <f t="shared" si="53"/>
        <v>120337.56</v>
      </c>
      <c r="J42" s="20">
        <v>0</v>
      </c>
      <c r="K42" s="20">
        <v>120337.56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1">
        <f t="shared" si="54"/>
        <v>0</v>
      </c>
      <c r="R42" s="20">
        <v>0</v>
      </c>
      <c r="S42" s="20">
        <v>0</v>
      </c>
      <c r="T42"/>
      <c r="U42" s="3"/>
    </row>
    <row r="43" spans="1:21" x14ac:dyDescent="0.25">
      <c r="A43" s="1"/>
      <c r="B43" s="1"/>
      <c r="C43" s="1">
        <v>4300</v>
      </c>
      <c r="D43" s="20">
        <v>150000</v>
      </c>
      <c r="E43" s="20">
        <v>56500</v>
      </c>
      <c r="F43" s="21">
        <f t="shared" si="51"/>
        <v>47958.12</v>
      </c>
      <c r="G43" s="26">
        <f t="shared" si="1"/>
        <v>0.84881628318584079</v>
      </c>
      <c r="H43" s="21">
        <f t="shared" si="52"/>
        <v>47958.12</v>
      </c>
      <c r="I43" s="21">
        <f t="shared" si="53"/>
        <v>47958.12</v>
      </c>
      <c r="J43" s="20">
        <v>0</v>
      </c>
      <c r="K43" s="20">
        <v>47958.12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1">
        <f t="shared" si="54"/>
        <v>0</v>
      </c>
      <c r="R43" s="20">
        <v>0</v>
      </c>
      <c r="S43" s="20">
        <v>0</v>
      </c>
      <c r="T43"/>
      <c r="U43" s="3"/>
    </row>
    <row r="44" spans="1:21" x14ac:dyDescent="0.25">
      <c r="A44" s="1"/>
      <c r="B44" s="1"/>
      <c r="C44" s="1">
        <v>6050</v>
      </c>
      <c r="D44" s="20">
        <v>200000</v>
      </c>
      <c r="E44" s="20">
        <v>1159464.1599999999</v>
      </c>
      <c r="F44" s="21">
        <f t="shared" si="51"/>
        <v>22999.77</v>
      </c>
      <c r="G44" s="26">
        <f t="shared" si="1"/>
        <v>1.9836551049581388E-2</v>
      </c>
      <c r="H44" s="21">
        <f t="shared" si="52"/>
        <v>0</v>
      </c>
      <c r="I44" s="21">
        <f t="shared" si="53"/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1">
        <f t="shared" si="54"/>
        <v>22999.77</v>
      </c>
      <c r="R44" s="20">
        <v>22999.77</v>
      </c>
      <c r="S44" s="20">
        <v>0</v>
      </c>
      <c r="T44"/>
      <c r="U44" s="3"/>
    </row>
    <row r="45" spans="1:21" s="12" customFormat="1" x14ac:dyDescent="0.25">
      <c r="A45" s="13"/>
      <c r="B45" s="13">
        <v>60017</v>
      </c>
      <c r="C45" s="13"/>
      <c r="D45" s="19">
        <f>SUM(D46:D48)</f>
        <v>50000</v>
      </c>
      <c r="E45" s="19">
        <f>SUM(E46:E48)</f>
        <v>55000</v>
      </c>
      <c r="F45" s="19">
        <f t="shared" ref="F45:S45" si="55">SUM(F46:F48)</f>
        <v>27216.93</v>
      </c>
      <c r="G45" s="26">
        <f t="shared" si="1"/>
        <v>0.49485327272727275</v>
      </c>
      <c r="H45" s="19">
        <f t="shared" si="55"/>
        <v>27216.93</v>
      </c>
      <c r="I45" s="19">
        <f t="shared" si="55"/>
        <v>27216.93</v>
      </c>
      <c r="J45" s="19">
        <f t="shared" si="55"/>
        <v>0</v>
      </c>
      <c r="K45" s="19">
        <f t="shared" si="55"/>
        <v>27216.93</v>
      </c>
      <c r="L45" s="19">
        <f t="shared" si="55"/>
        <v>0</v>
      </c>
      <c r="M45" s="19">
        <f t="shared" si="55"/>
        <v>0</v>
      </c>
      <c r="N45" s="19">
        <f t="shared" si="55"/>
        <v>0</v>
      </c>
      <c r="O45" s="19">
        <f t="shared" si="55"/>
        <v>0</v>
      </c>
      <c r="P45" s="19">
        <f t="shared" si="55"/>
        <v>0</v>
      </c>
      <c r="Q45" s="19">
        <f t="shared" si="55"/>
        <v>0</v>
      </c>
      <c r="R45" s="19">
        <f t="shared" si="55"/>
        <v>0</v>
      </c>
      <c r="S45" s="19">
        <f t="shared" si="55"/>
        <v>0</v>
      </c>
      <c r="T45"/>
      <c r="U45" s="4"/>
    </row>
    <row r="46" spans="1:21" x14ac:dyDescent="0.25">
      <c r="A46" s="1"/>
      <c r="B46" s="1"/>
      <c r="C46" s="1">
        <v>4270</v>
      </c>
      <c r="D46" s="20">
        <v>50000</v>
      </c>
      <c r="E46" s="20">
        <v>44950</v>
      </c>
      <c r="F46" s="20">
        <f>H46+Q46</f>
        <v>23362.53</v>
      </c>
      <c r="G46" s="26">
        <f t="shared" si="1"/>
        <v>0.51974482758620688</v>
      </c>
      <c r="H46" s="20">
        <f>I46+L46+M46+N46+O46+P46</f>
        <v>23362.53</v>
      </c>
      <c r="I46" s="20">
        <f>J46+K46</f>
        <v>23362.53</v>
      </c>
      <c r="J46" s="20">
        <v>0</v>
      </c>
      <c r="K46" s="20">
        <v>23362.53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f>R46+T46</f>
        <v>0</v>
      </c>
      <c r="R46" s="20">
        <v>0</v>
      </c>
      <c r="S46" s="20">
        <v>0</v>
      </c>
      <c r="T46"/>
      <c r="U46" s="3"/>
    </row>
    <row r="47" spans="1:21" x14ac:dyDescent="0.25">
      <c r="A47" s="1"/>
      <c r="B47" s="1"/>
      <c r="C47" s="1">
        <v>4300</v>
      </c>
      <c r="D47" s="20">
        <v>0</v>
      </c>
      <c r="E47" s="20">
        <v>5050</v>
      </c>
      <c r="F47" s="20">
        <f t="shared" ref="F47:F48" si="56">H47+Q47</f>
        <v>3854.4</v>
      </c>
      <c r="G47" s="26">
        <f t="shared" si="1"/>
        <v>0.76324752475247526</v>
      </c>
      <c r="H47" s="20">
        <f t="shared" ref="H47:H48" si="57">I47+L47+M47+N47+O47+P47</f>
        <v>3854.4</v>
      </c>
      <c r="I47" s="20">
        <f t="shared" ref="I47:I48" si="58">J47+K47</f>
        <v>3854.4</v>
      </c>
      <c r="J47" s="20">
        <v>0</v>
      </c>
      <c r="K47" s="20">
        <v>3854.4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f t="shared" ref="Q47:Q48" si="59">R47+T47</f>
        <v>0</v>
      </c>
      <c r="R47" s="20">
        <v>0</v>
      </c>
      <c r="S47" s="20">
        <v>0</v>
      </c>
      <c r="T47"/>
      <c r="U47" s="3"/>
    </row>
    <row r="48" spans="1:21" x14ac:dyDescent="0.25">
      <c r="A48" s="1"/>
      <c r="B48" s="1"/>
      <c r="C48" s="1">
        <v>6050</v>
      </c>
      <c r="D48" s="20">
        <v>0</v>
      </c>
      <c r="E48" s="20">
        <v>5000</v>
      </c>
      <c r="F48" s="20">
        <f t="shared" si="56"/>
        <v>0</v>
      </c>
      <c r="G48" s="26">
        <f t="shared" si="1"/>
        <v>0</v>
      </c>
      <c r="H48" s="20">
        <f t="shared" si="57"/>
        <v>0</v>
      </c>
      <c r="I48" s="20">
        <f t="shared" si="58"/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f t="shared" si="59"/>
        <v>0</v>
      </c>
      <c r="R48" s="20">
        <v>0</v>
      </c>
      <c r="S48" s="20">
        <v>0</v>
      </c>
      <c r="T48"/>
      <c r="U48" s="3"/>
    </row>
    <row r="49" spans="1:21" s="12" customFormat="1" x14ac:dyDescent="0.25">
      <c r="A49" s="13"/>
      <c r="B49" s="13">
        <v>60078</v>
      </c>
      <c r="C49" s="13"/>
      <c r="D49" s="19">
        <f>D50</f>
        <v>0</v>
      </c>
      <c r="E49" s="19">
        <f>E50</f>
        <v>302187.78999999998</v>
      </c>
      <c r="F49" s="19">
        <f t="shared" ref="F49:S49" si="60">F50</f>
        <v>22154.32</v>
      </c>
      <c r="G49" s="26">
        <f t="shared" si="1"/>
        <v>7.3313087864999446E-2</v>
      </c>
      <c r="H49" s="19">
        <f t="shared" si="60"/>
        <v>0</v>
      </c>
      <c r="I49" s="19">
        <f t="shared" si="60"/>
        <v>0</v>
      </c>
      <c r="J49" s="19">
        <f t="shared" si="60"/>
        <v>0</v>
      </c>
      <c r="K49" s="19">
        <f t="shared" si="60"/>
        <v>0</v>
      </c>
      <c r="L49" s="19">
        <f t="shared" si="60"/>
        <v>0</v>
      </c>
      <c r="M49" s="19">
        <f t="shared" si="60"/>
        <v>0</v>
      </c>
      <c r="N49" s="19">
        <f t="shared" si="60"/>
        <v>0</v>
      </c>
      <c r="O49" s="19">
        <f t="shared" si="60"/>
        <v>0</v>
      </c>
      <c r="P49" s="19">
        <f t="shared" si="60"/>
        <v>0</v>
      </c>
      <c r="Q49" s="19">
        <f t="shared" si="60"/>
        <v>22154.32</v>
      </c>
      <c r="R49" s="19">
        <f t="shared" si="60"/>
        <v>22154.32</v>
      </c>
      <c r="S49" s="19">
        <f t="shared" si="60"/>
        <v>0</v>
      </c>
      <c r="T49"/>
      <c r="U49" s="4"/>
    </row>
    <row r="50" spans="1:21" x14ac:dyDescent="0.25">
      <c r="A50" s="1"/>
      <c r="B50" s="1"/>
      <c r="C50" s="1">
        <v>6050</v>
      </c>
      <c r="D50" s="20">
        <v>0</v>
      </c>
      <c r="E50" s="20">
        <v>302187.78999999998</v>
      </c>
      <c r="F50" s="20">
        <f>H50+Q50</f>
        <v>22154.32</v>
      </c>
      <c r="G50" s="26">
        <f t="shared" si="1"/>
        <v>7.3313087864999446E-2</v>
      </c>
      <c r="H50" s="20">
        <f>I50+L50+M50+N50+O50+P50</f>
        <v>0</v>
      </c>
      <c r="I50" s="20">
        <f>J50+K50</f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f>R50+T50</f>
        <v>22154.32</v>
      </c>
      <c r="R50" s="20">
        <v>22154.32</v>
      </c>
      <c r="S50" s="20">
        <v>0</v>
      </c>
      <c r="T50"/>
      <c r="U50" s="3"/>
    </row>
    <row r="51" spans="1:21" x14ac:dyDescent="0.25">
      <c r="A51" s="13">
        <v>630</v>
      </c>
      <c r="B51" s="13"/>
      <c r="C51" s="13"/>
      <c r="D51" s="19">
        <f>D52</f>
        <v>72000</v>
      </c>
      <c r="E51" s="19">
        <f t="shared" ref="E51" si="61">E52</f>
        <v>103506</v>
      </c>
      <c r="F51" s="19">
        <f t="shared" ref="F51" si="62">F52</f>
        <v>57852.36</v>
      </c>
      <c r="G51" s="26">
        <f t="shared" si="1"/>
        <v>0.55892759840009276</v>
      </c>
      <c r="H51" s="19">
        <f t="shared" ref="H51" si="63">H52</f>
        <v>57852.36</v>
      </c>
      <c r="I51" s="19">
        <f t="shared" ref="I51" si="64">I52</f>
        <v>0</v>
      </c>
      <c r="J51" s="19">
        <f t="shared" ref="J51" si="65">J52</f>
        <v>0</v>
      </c>
      <c r="K51" s="19">
        <f t="shared" ref="K51" si="66">K52</f>
        <v>0</v>
      </c>
      <c r="L51" s="19">
        <f t="shared" ref="L51" si="67">L52</f>
        <v>0</v>
      </c>
      <c r="M51" s="19">
        <f t="shared" ref="M51" si="68">M52</f>
        <v>0</v>
      </c>
      <c r="N51" s="19">
        <f t="shared" ref="N51" si="69">N52</f>
        <v>57852.36</v>
      </c>
      <c r="O51" s="19">
        <f t="shared" ref="O51" si="70">O52</f>
        <v>0</v>
      </c>
      <c r="P51" s="19">
        <f t="shared" ref="P51" si="71">P52</f>
        <v>0</v>
      </c>
      <c r="Q51" s="19">
        <f t="shared" ref="Q51" si="72">Q52</f>
        <v>0</v>
      </c>
      <c r="R51" s="19">
        <f t="shared" ref="R51" si="73">R52</f>
        <v>0</v>
      </c>
      <c r="S51" s="19">
        <f t="shared" ref="S51" si="74">S52</f>
        <v>0</v>
      </c>
      <c r="T51"/>
      <c r="U51" s="3"/>
    </row>
    <row r="52" spans="1:21" s="12" customFormat="1" x14ac:dyDescent="0.25">
      <c r="A52" s="13"/>
      <c r="B52" s="13">
        <v>63003</v>
      </c>
      <c r="C52" s="13"/>
      <c r="D52" s="19">
        <f>SUM(D53:D70)</f>
        <v>72000</v>
      </c>
      <c r="E52" s="19">
        <f>SUM(E53:E70)</f>
        <v>103506</v>
      </c>
      <c r="F52" s="19">
        <f t="shared" ref="F52:S52" si="75">SUM(F53:F70)</f>
        <v>57852.36</v>
      </c>
      <c r="G52" s="26">
        <f t="shared" si="1"/>
        <v>0.55892759840009276</v>
      </c>
      <c r="H52" s="19">
        <f t="shared" si="75"/>
        <v>57852.36</v>
      </c>
      <c r="I52" s="19">
        <f t="shared" si="75"/>
        <v>0</v>
      </c>
      <c r="J52" s="19">
        <f t="shared" si="75"/>
        <v>0</v>
      </c>
      <c r="K52" s="19">
        <f t="shared" si="75"/>
        <v>0</v>
      </c>
      <c r="L52" s="19">
        <f t="shared" si="75"/>
        <v>0</v>
      </c>
      <c r="M52" s="19">
        <f t="shared" si="75"/>
        <v>0</v>
      </c>
      <c r="N52" s="19">
        <f t="shared" si="75"/>
        <v>57852.36</v>
      </c>
      <c r="O52" s="19">
        <f t="shared" si="75"/>
        <v>0</v>
      </c>
      <c r="P52" s="19">
        <f t="shared" si="75"/>
        <v>0</v>
      </c>
      <c r="Q52" s="19">
        <f t="shared" si="75"/>
        <v>0</v>
      </c>
      <c r="R52" s="19">
        <f t="shared" si="75"/>
        <v>0</v>
      </c>
      <c r="S52" s="19">
        <f t="shared" si="75"/>
        <v>0</v>
      </c>
      <c r="T52"/>
      <c r="U52" s="4"/>
    </row>
    <row r="53" spans="1:21" x14ac:dyDescent="0.25">
      <c r="A53" s="1"/>
      <c r="B53" s="1"/>
      <c r="C53" s="1">
        <v>4117</v>
      </c>
      <c r="D53" s="20">
        <v>960.5</v>
      </c>
      <c r="E53" s="20">
        <v>960.5</v>
      </c>
      <c r="F53" s="20">
        <f>H53+Q53</f>
        <v>942.46</v>
      </c>
      <c r="G53" s="26">
        <f t="shared" si="1"/>
        <v>0.98121811556480998</v>
      </c>
      <c r="H53" s="20">
        <f>I53+L53+M53+N53+O53+P53</f>
        <v>942.46</v>
      </c>
      <c r="I53" s="20">
        <f>J53+K53</f>
        <v>0</v>
      </c>
      <c r="J53" s="20">
        <v>0</v>
      </c>
      <c r="K53" s="20">
        <v>0</v>
      </c>
      <c r="L53" s="20">
        <v>0</v>
      </c>
      <c r="M53" s="20">
        <v>0</v>
      </c>
      <c r="N53" s="20">
        <v>942.46</v>
      </c>
      <c r="O53" s="20">
        <v>0</v>
      </c>
      <c r="P53" s="20">
        <v>0</v>
      </c>
      <c r="Q53" s="20">
        <f>R53+T53</f>
        <v>0</v>
      </c>
      <c r="R53" s="20">
        <v>0</v>
      </c>
      <c r="S53" s="20">
        <v>0</v>
      </c>
      <c r="T53"/>
      <c r="U53" s="3"/>
    </row>
    <row r="54" spans="1:21" x14ac:dyDescent="0.25">
      <c r="A54" s="1"/>
      <c r="B54" s="1"/>
      <c r="C54" s="1">
        <v>4119</v>
      </c>
      <c r="D54" s="20">
        <v>169.5</v>
      </c>
      <c r="E54" s="20">
        <v>169.5</v>
      </c>
      <c r="F54" s="20">
        <f t="shared" ref="F54:F70" si="76">H54+Q54</f>
        <v>166.3</v>
      </c>
      <c r="G54" s="26">
        <f t="shared" si="1"/>
        <v>0.98112094395280247</v>
      </c>
      <c r="H54" s="20">
        <f t="shared" ref="H54:H70" si="77">I54+L54+M54+N54+O54+P54</f>
        <v>166.3</v>
      </c>
      <c r="I54" s="20">
        <f t="shared" ref="I54:I70" si="78">J54+K54</f>
        <v>0</v>
      </c>
      <c r="J54" s="20">
        <v>0</v>
      </c>
      <c r="K54" s="20">
        <v>0</v>
      </c>
      <c r="L54" s="20">
        <v>0</v>
      </c>
      <c r="M54" s="20">
        <v>0</v>
      </c>
      <c r="N54" s="20">
        <v>166.3</v>
      </c>
      <c r="O54" s="20">
        <v>0</v>
      </c>
      <c r="P54" s="20">
        <v>0</v>
      </c>
      <c r="Q54" s="20">
        <f t="shared" ref="Q54:Q70" si="79">R54+T54</f>
        <v>0</v>
      </c>
      <c r="R54" s="20">
        <v>0</v>
      </c>
      <c r="S54" s="20">
        <v>0</v>
      </c>
      <c r="T54"/>
      <c r="U54" s="3"/>
    </row>
    <row r="55" spans="1:21" x14ac:dyDescent="0.25">
      <c r="A55" s="1"/>
      <c r="B55" s="1"/>
      <c r="C55" s="1">
        <v>4127</v>
      </c>
      <c r="D55" s="20">
        <v>85</v>
      </c>
      <c r="E55" s="20">
        <v>85</v>
      </c>
      <c r="F55" s="20">
        <f t="shared" si="76"/>
        <v>69.14</v>
      </c>
      <c r="G55" s="26">
        <f t="shared" si="1"/>
        <v>0.81341176470588239</v>
      </c>
      <c r="H55" s="20">
        <f t="shared" si="77"/>
        <v>69.14</v>
      </c>
      <c r="I55" s="20">
        <f t="shared" si="78"/>
        <v>0</v>
      </c>
      <c r="J55" s="20">
        <v>0</v>
      </c>
      <c r="K55" s="20">
        <v>0</v>
      </c>
      <c r="L55" s="20">
        <v>0</v>
      </c>
      <c r="M55" s="20">
        <v>0</v>
      </c>
      <c r="N55" s="20">
        <v>69.14</v>
      </c>
      <c r="O55" s="20">
        <v>0</v>
      </c>
      <c r="P55" s="20">
        <v>0</v>
      </c>
      <c r="Q55" s="20">
        <f t="shared" si="79"/>
        <v>0</v>
      </c>
      <c r="R55" s="20">
        <v>0</v>
      </c>
      <c r="S55" s="20">
        <v>0</v>
      </c>
      <c r="T55"/>
      <c r="U55" s="3"/>
    </row>
    <row r="56" spans="1:21" x14ac:dyDescent="0.25">
      <c r="A56" s="1"/>
      <c r="B56" s="1"/>
      <c r="C56" s="1">
        <v>4129</v>
      </c>
      <c r="D56" s="20">
        <v>15</v>
      </c>
      <c r="E56" s="20">
        <v>15</v>
      </c>
      <c r="F56" s="20">
        <f t="shared" si="76"/>
        <v>12.2</v>
      </c>
      <c r="G56" s="26">
        <f t="shared" si="1"/>
        <v>0.81333333333333324</v>
      </c>
      <c r="H56" s="20">
        <f t="shared" si="77"/>
        <v>12.2</v>
      </c>
      <c r="I56" s="20">
        <f t="shared" si="78"/>
        <v>0</v>
      </c>
      <c r="J56" s="20">
        <v>0</v>
      </c>
      <c r="K56" s="20">
        <v>0</v>
      </c>
      <c r="L56" s="20">
        <v>0</v>
      </c>
      <c r="M56" s="20">
        <v>0</v>
      </c>
      <c r="N56" s="20">
        <v>12.2</v>
      </c>
      <c r="O56" s="20">
        <v>0</v>
      </c>
      <c r="P56" s="20">
        <v>0</v>
      </c>
      <c r="Q56" s="20">
        <f t="shared" si="79"/>
        <v>0</v>
      </c>
      <c r="R56" s="20">
        <v>0</v>
      </c>
      <c r="S56" s="20">
        <v>0</v>
      </c>
      <c r="T56"/>
      <c r="U56" s="3"/>
    </row>
    <row r="57" spans="1:21" x14ac:dyDescent="0.25">
      <c r="A57" s="1"/>
      <c r="B57" s="1"/>
      <c r="C57" s="1">
        <v>4177</v>
      </c>
      <c r="D57" s="20">
        <v>9120.5</v>
      </c>
      <c r="E57" s="20">
        <v>10820.5</v>
      </c>
      <c r="F57" s="20">
        <f t="shared" si="76"/>
        <v>7522.5</v>
      </c>
      <c r="G57" s="26">
        <f t="shared" si="1"/>
        <v>0.6952081696779262</v>
      </c>
      <c r="H57" s="20">
        <f t="shared" si="77"/>
        <v>7522.5</v>
      </c>
      <c r="I57" s="20">
        <f t="shared" si="78"/>
        <v>0</v>
      </c>
      <c r="J57" s="20">
        <v>0</v>
      </c>
      <c r="K57" s="20">
        <v>0</v>
      </c>
      <c r="L57" s="20">
        <v>0</v>
      </c>
      <c r="M57" s="20">
        <v>0</v>
      </c>
      <c r="N57" s="20">
        <v>7522.5</v>
      </c>
      <c r="O57" s="20">
        <v>0</v>
      </c>
      <c r="P57" s="20">
        <v>0</v>
      </c>
      <c r="Q57" s="20">
        <f t="shared" si="79"/>
        <v>0</v>
      </c>
      <c r="R57" s="20">
        <v>0</v>
      </c>
      <c r="S57" s="20">
        <v>0</v>
      </c>
      <c r="T57"/>
      <c r="U57" s="3"/>
    </row>
    <row r="58" spans="1:21" x14ac:dyDescent="0.25">
      <c r="A58" s="1"/>
      <c r="B58" s="1"/>
      <c r="C58" s="1">
        <v>4179</v>
      </c>
      <c r="D58" s="20">
        <v>1609.5</v>
      </c>
      <c r="E58" s="20">
        <v>1909.5</v>
      </c>
      <c r="F58" s="20">
        <f t="shared" si="76"/>
        <v>1327.5</v>
      </c>
      <c r="G58" s="26">
        <f t="shared" si="1"/>
        <v>0.6952081696779262</v>
      </c>
      <c r="H58" s="20">
        <f t="shared" si="77"/>
        <v>1327.5</v>
      </c>
      <c r="I58" s="20">
        <f t="shared" si="78"/>
        <v>0</v>
      </c>
      <c r="J58" s="20">
        <v>0</v>
      </c>
      <c r="K58" s="20">
        <v>0</v>
      </c>
      <c r="L58" s="20">
        <v>0</v>
      </c>
      <c r="M58" s="20">
        <v>0</v>
      </c>
      <c r="N58" s="20">
        <v>1327.5</v>
      </c>
      <c r="O58" s="20">
        <v>0</v>
      </c>
      <c r="P58" s="20">
        <v>0</v>
      </c>
      <c r="Q58" s="20">
        <f t="shared" si="79"/>
        <v>0</v>
      </c>
      <c r="R58" s="20">
        <v>0</v>
      </c>
      <c r="S58" s="20">
        <v>0</v>
      </c>
      <c r="T58"/>
      <c r="U58" s="3"/>
    </row>
    <row r="59" spans="1:21" x14ac:dyDescent="0.25">
      <c r="A59" s="1"/>
      <c r="B59" s="1"/>
      <c r="C59" s="1">
        <v>4217</v>
      </c>
      <c r="D59" s="20">
        <v>3162.8</v>
      </c>
      <c r="E59" s="20">
        <v>10163.4</v>
      </c>
      <c r="F59" s="20">
        <f t="shared" si="76"/>
        <v>8309.85</v>
      </c>
      <c r="G59" s="26">
        <f t="shared" si="1"/>
        <v>0.81762500737942034</v>
      </c>
      <c r="H59" s="20">
        <f t="shared" si="77"/>
        <v>8309.85</v>
      </c>
      <c r="I59" s="20">
        <f t="shared" si="78"/>
        <v>0</v>
      </c>
      <c r="J59" s="20">
        <v>0</v>
      </c>
      <c r="K59" s="20">
        <v>0</v>
      </c>
      <c r="L59" s="20">
        <v>0</v>
      </c>
      <c r="M59" s="20">
        <v>0</v>
      </c>
      <c r="N59" s="20">
        <v>8309.85</v>
      </c>
      <c r="O59" s="20">
        <v>0</v>
      </c>
      <c r="P59" s="20">
        <v>0</v>
      </c>
      <c r="Q59" s="20">
        <f t="shared" si="79"/>
        <v>0</v>
      </c>
      <c r="R59" s="20">
        <v>0</v>
      </c>
      <c r="S59" s="20">
        <v>0</v>
      </c>
      <c r="T59"/>
      <c r="U59" s="3"/>
    </row>
    <row r="60" spans="1:21" x14ac:dyDescent="0.25">
      <c r="A60" s="1"/>
      <c r="B60" s="1"/>
      <c r="C60" s="1">
        <v>4219</v>
      </c>
      <c r="D60" s="20">
        <v>506.2</v>
      </c>
      <c r="E60" s="20">
        <v>20947.599999999999</v>
      </c>
      <c r="F60" s="20">
        <f t="shared" si="76"/>
        <v>15375.75</v>
      </c>
      <c r="G60" s="26">
        <f t="shared" si="1"/>
        <v>0.73401010139586398</v>
      </c>
      <c r="H60" s="20">
        <f t="shared" si="77"/>
        <v>15375.75</v>
      </c>
      <c r="I60" s="20">
        <f t="shared" si="78"/>
        <v>0</v>
      </c>
      <c r="J60" s="20">
        <v>0</v>
      </c>
      <c r="K60" s="20">
        <v>0</v>
      </c>
      <c r="L60" s="20">
        <v>0</v>
      </c>
      <c r="M60" s="20">
        <v>0</v>
      </c>
      <c r="N60" s="20">
        <v>15375.75</v>
      </c>
      <c r="O60" s="20">
        <v>0</v>
      </c>
      <c r="P60" s="20">
        <v>0</v>
      </c>
      <c r="Q60" s="20">
        <f t="shared" si="79"/>
        <v>0</v>
      </c>
      <c r="R60" s="20">
        <v>0</v>
      </c>
      <c r="S60" s="20">
        <v>0</v>
      </c>
      <c r="T60"/>
      <c r="U60" s="3"/>
    </row>
    <row r="61" spans="1:21" x14ac:dyDescent="0.25">
      <c r="A61" s="1"/>
      <c r="B61" s="1"/>
      <c r="C61" s="1">
        <v>4277</v>
      </c>
      <c r="D61" s="20">
        <v>14400</v>
      </c>
      <c r="E61" s="20">
        <v>14400</v>
      </c>
      <c r="F61" s="20">
        <f t="shared" si="76"/>
        <v>0</v>
      </c>
      <c r="G61" s="26">
        <f t="shared" si="1"/>
        <v>0</v>
      </c>
      <c r="H61" s="20">
        <f t="shared" si="77"/>
        <v>0</v>
      </c>
      <c r="I61" s="20">
        <f t="shared" si="78"/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f t="shared" si="79"/>
        <v>0</v>
      </c>
      <c r="R61" s="20">
        <v>0</v>
      </c>
      <c r="S61" s="20">
        <v>0</v>
      </c>
      <c r="T61"/>
      <c r="U61" s="3"/>
    </row>
    <row r="62" spans="1:21" x14ac:dyDescent="0.25">
      <c r="A62" s="1"/>
      <c r="B62" s="1"/>
      <c r="C62" s="1">
        <v>4279</v>
      </c>
      <c r="D62" s="20">
        <v>2500</v>
      </c>
      <c r="E62" s="20">
        <v>2500</v>
      </c>
      <c r="F62" s="20">
        <f t="shared" si="76"/>
        <v>0</v>
      </c>
      <c r="G62" s="26">
        <f t="shared" si="1"/>
        <v>0</v>
      </c>
      <c r="H62" s="20">
        <f t="shared" si="77"/>
        <v>0</v>
      </c>
      <c r="I62" s="20">
        <f t="shared" si="78"/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f t="shared" si="79"/>
        <v>0</v>
      </c>
      <c r="R62" s="20">
        <v>0</v>
      </c>
      <c r="S62" s="20">
        <v>0</v>
      </c>
      <c r="T62"/>
      <c r="U62" s="3"/>
    </row>
    <row r="63" spans="1:21" x14ac:dyDescent="0.25">
      <c r="A63" s="1"/>
      <c r="B63" s="1"/>
      <c r="C63" s="1">
        <v>4307</v>
      </c>
      <c r="D63" s="20">
        <v>31717</v>
      </c>
      <c r="E63" s="20">
        <v>33471.4</v>
      </c>
      <c r="F63" s="20">
        <f t="shared" si="76"/>
        <v>20487</v>
      </c>
      <c r="G63" s="26">
        <f t="shared" si="1"/>
        <v>0.61207478623541289</v>
      </c>
      <c r="H63" s="20">
        <f t="shared" si="77"/>
        <v>20487</v>
      </c>
      <c r="I63" s="20">
        <f t="shared" si="78"/>
        <v>0</v>
      </c>
      <c r="J63" s="20">
        <v>0</v>
      </c>
      <c r="K63" s="20">
        <v>0</v>
      </c>
      <c r="L63" s="20">
        <v>0</v>
      </c>
      <c r="M63" s="20">
        <v>0</v>
      </c>
      <c r="N63" s="20">
        <v>20487</v>
      </c>
      <c r="O63" s="20">
        <v>0</v>
      </c>
      <c r="P63" s="20">
        <v>0</v>
      </c>
      <c r="Q63" s="20">
        <f t="shared" si="79"/>
        <v>0</v>
      </c>
      <c r="R63" s="20">
        <v>0</v>
      </c>
      <c r="S63" s="20">
        <v>0</v>
      </c>
      <c r="T63"/>
      <c r="U63" s="3"/>
    </row>
    <row r="64" spans="1:21" x14ac:dyDescent="0.25">
      <c r="A64" s="1"/>
      <c r="B64" s="1"/>
      <c r="C64" s="1">
        <v>4309</v>
      </c>
      <c r="D64" s="20">
        <v>5697</v>
      </c>
      <c r="E64" s="20">
        <v>6006.6</v>
      </c>
      <c r="F64" s="20">
        <f t="shared" si="76"/>
        <v>3639.66</v>
      </c>
      <c r="G64" s="26">
        <f t="shared" si="1"/>
        <v>0.60594346219158923</v>
      </c>
      <c r="H64" s="20">
        <f t="shared" si="77"/>
        <v>3639.66</v>
      </c>
      <c r="I64" s="20">
        <f t="shared" si="78"/>
        <v>0</v>
      </c>
      <c r="J64" s="20">
        <v>0</v>
      </c>
      <c r="K64" s="20">
        <v>0</v>
      </c>
      <c r="L64" s="20">
        <v>0</v>
      </c>
      <c r="M64" s="20">
        <v>0</v>
      </c>
      <c r="N64" s="20">
        <v>3639.66</v>
      </c>
      <c r="O64" s="20">
        <v>0</v>
      </c>
      <c r="P64" s="20">
        <v>0</v>
      </c>
      <c r="Q64" s="20">
        <f t="shared" si="79"/>
        <v>0</v>
      </c>
      <c r="R64" s="20">
        <v>0</v>
      </c>
      <c r="S64" s="20">
        <v>0</v>
      </c>
      <c r="T64"/>
      <c r="U64" s="3"/>
    </row>
    <row r="65" spans="1:22" x14ac:dyDescent="0.25">
      <c r="A65" s="1"/>
      <c r="B65" s="1"/>
      <c r="C65" s="1">
        <v>4417</v>
      </c>
      <c r="D65" s="20">
        <v>620</v>
      </c>
      <c r="E65" s="20">
        <v>620</v>
      </c>
      <c r="F65" s="20">
        <f t="shared" si="76"/>
        <v>0</v>
      </c>
      <c r="G65" s="26">
        <f t="shared" si="1"/>
        <v>0</v>
      </c>
      <c r="H65" s="20">
        <f t="shared" si="77"/>
        <v>0</v>
      </c>
      <c r="I65" s="20">
        <f t="shared" si="78"/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f t="shared" si="79"/>
        <v>0</v>
      </c>
      <c r="R65" s="20">
        <v>0</v>
      </c>
      <c r="S65" s="20">
        <v>0</v>
      </c>
      <c r="T65"/>
      <c r="U65" s="3"/>
    </row>
    <row r="66" spans="1:22" x14ac:dyDescent="0.25">
      <c r="A66" s="1"/>
      <c r="B66" s="1"/>
      <c r="C66" s="1">
        <v>4419</v>
      </c>
      <c r="D66" s="20">
        <v>110</v>
      </c>
      <c r="E66" s="20">
        <v>110</v>
      </c>
      <c r="F66" s="20">
        <f t="shared" si="76"/>
        <v>0</v>
      </c>
      <c r="G66" s="26">
        <f t="shared" si="1"/>
        <v>0</v>
      </c>
      <c r="H66" s="20">
        <f t="shared" si="77"/>
        <v>0</v>
      </c>
      <c r="I66" s="20">
        <f t="shared" si="78"/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f t="shared" si="79"/>
        <v>0</v>
      </c>
      <c r="R66" s="20">
        <v>0</v>
      </c>
      <c r="S66" s="20">
        <v>0</v>
      </c>
      <c r="T66"/>
      <c r="U66" s="3"/>
    </row>
    <row r="67" spans="1:22" x14ac:dyDescent="0.25">
      <c r="A67" s="1"/>
      <c r="B67" s="1"/>
      <c r="C67" s="1">
        <v>4427</v>
      </c>
      <c r="D67" s="20">
        <v>890</v>
      </c>
      <c r="E67" s="20">
        <v>890</v>
      </c>
      <c r="F67" s="20">
        <f t="shared" si="76"/>
        <v>0</v>
      </c>
      <c r="G67" s="26">
        <f t="shared" si="1"/>
        <v>0</v>
      </c>
      <c r="H67" s="20">
        <f t="shared" si="77"/>
        <v>0</v>
      </c>
      <c r="I67" s="20">
        <f t="shared" si="78"/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f t="shared" si="79"/>
        <v>0</v>
      </c>
      <c r="R67" s="20">
        <v>0</v>
      </c>
      <c r="S67" s="20">
        <v>0</v>
      </c>
      <c r="T67"/>
      <c r="U67" s="3"/>
    </row>
    <row r="68" spans="1:22" x14ac:dyDescent="0.25">
      <c r="A68" s="1"/>
      <c r="B68" s="1"/>
      <c r="C68" s="1">
        <v>4429</v>
      </c>
      <c r="D68" s="20">
        <v>150</v>
      </c>
      <c r="E68" s="20">
        <v>150</v>
      </c>
      <c r="F68" s="20">
        <f t="shared" si="76"/>
        <v>0</v>
      </c>
      <c r="G68" s="26">
        <f t="shared" si="1"/>
        <v>0</v>
      </c>
      <c r="H68" s="20">
        <f t="shared" si="77"/>
        <v>0</v>
      </c>
      <c r="I68" s="20">
        <f t="shared" si="78"/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f t="shared" si="79"/>
        <v>0</v>
      </c>
      <c r="R68" s="20">
        <v>0</v>
      </c>
      <c r="S68" s="20">
        <v>0</v>
      </c>
      <c r="T68"/>
      <c r="U68" s="3"/>
    </row>
    <row r="69" spans="1:22" x14ac:dyDescent="0.25">
      <c r="A69" s="1"/>
      <c r="B69" s="1"/>
      <c r="C69" s="1">
        <v>4437</v>
      </c>
      <c r="D69" s="20">
        <v>244.2</v>
      </c>
      <c r="E69" s="20">
        <v>244.2</v>
      </c>
      <c r="F69" s="20">
        <f t="shared" si="76"/>
        <v>0</v>
      </c>
      <c r="G69" s="26">
        <f t="shared" si="1"/>
        <v>0</v>
      </c>
      <c r="H69" s="20">
        <f t="shared" si="77"/>
        <v>0</v>
      </c>
      <c r="I69" s="20">
        <f t="shared" si="78"/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f t="shared" si="79"/>
        <v>0</v>
      </c>
      <c r="R69" s="20">
        <v>0</v>
      </c>
      <c r="S69" s="20">
        <v>0</v>
      </c>
      <c r="T69"/>
      <c r="U69" s="3"/>
    </row>
    <row r="70" spans="1:22" x14ac:dyDescent="0.25">
      <c r="A70" s="1"/>
      <c r="B70" s="1"/>
      <c r="C70" s="1">
        <v>4439</v>
      </c>
      <c r="D70" s="20">
        <v>42.8</v>
      </c>
      <c r="E70" s="20">
        <v>42.8</v>
      </c>
      <c r="F70" s="20">
        <f t="shared" si="76"/>
        <v>0</v>
      </c>
      <c r="G70" s="26">
        <f t="shared" si="1"/>
        <v>0</v>
      </c>
      <c r="H70" s="20">
        <f t="shared" si="77"/>
        <v>0</v>
      </c>
      <c r="I70" s="20">
        <f t="shared" si="78"/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f t="shared" si="79"/>
        <v>0</v>
      </c>
      <c r="R70" s="20">
        <v>0</v>
      </c>
      <c r="S70" s="20">
        <v>0</v>
      </c>
      <c r="T70"/>
      <c r="U70" s="3"/>
    </row>
    <row r="71" spans="1:22" x14ac:dyDescent="0.25">
      <c r="A71" s="13">
        <v>700</v>
      </c>
      <c r="B71" s="13"/>
      <c r="C71" s="13"/>
      <c r="D71" s="19">
        <f>D72</f>
        <v>2201109.7000000002</v>
      </c>
      <c r="E71" s="19">
        <f>E72</f>
        <v>2946109.7</v>
      </c>
      <c r="F71" s="19">
        <f t="shared" ref="F71:S71" si="80">F72</f>
        <v>606359.49</v>
      </c>
      <c r="G71" s="26">
        <f t="shared" si="1"/>
        <v>0.20581701014052531</v>
      </c>
      <c r="H71" s="19">
        <f t="shared" si="80"/>
        <v>546213.49</v>
      </c>
      <c r="I71" s="19">
        <f t="shared" si="80"/>
        <v>546213.49</v>
      </c>
      <c r="J71" s="19">
        <f t="shared" si="80"/>
        <v>0</v>
      </c>
      <c r="K71" s="19">
        <f t="shared" si="80"/>
        <v>546213.49</v>
      </c>
      <c r="L71" s="19">
        <f t="shared" si="80"/>
        <v>0</v>
      </c>
      <c r="M71" s="19">
        <f t="shared" si="80"/>
        <v>0</v>
      </c>
      <c r="N71" s="19">
        <f t="shared" si="80"/>
        <v>0</v>
      </c>
      <c r="O71" s="19">
        <f t="shared" si="80"/>
        <v>0</v>
      </c>
      <c r="P71" s="19">
        <f t="shared" si="80"/>
        <v>0</v>
      </c>
      <c r="Q71" s="19">
        <f t="shared" si="80"/>
        <v>60146</v>
      </c>
      <c r="R71" s="19">
        <f t="shared" si="80"/>
        <v>60146</v>
      </c>
      <c r="S71" s="19">
        <f t="shared" si="80"/>
        <v>0</v>
      </c>
      <c r="T71"/>
      <c r="U71" s="3"/>
    </row>
    <row r="72" spans="1:22" s="12" customFormat="1" x14ac:dyDescent="0.25">
      <c r="A72" s="13"/>
      <c r="B72" s="13">
        <v>70005</v>
      </c>
      <c r="C72" s="13"/>
      <c r="D72" s="19">
        <f>SUM(D73:D82)</f>
        <v>2201109.7000000002</v>
      </c>
      <c r="E72" s="19">
        <f>SUM(E73:E82)</f>
        <v>2946109.7</v>
      </c>
      <c r="F72" s="19">
        <f t="shared" ref="F72:S72" si="81">SUM(F73:F82)</f>
        <v>606359.49</v>
      </c>
      <c r="G72" s="26">
        <f t="shared" si="1"/>
        <v>0.20581701014052531</v>
      </c>
      <c r="H72" s="19">
        <f t="shared" si="81"/>
        <v>546213.49</v>
      </c>
      <c r="I72" s="19">
        <f t="shared" si="81"/>
        <v>546213.49</v>
      </c>
      <c r="J72" s="19">
        <f t="shared" si="81"/>
        <v>0</v>
      </c>
      <c r="K72" s="19">
        <f t="shared" si="81"/>
        <v>546213.49</v>
      </c>
      <c r="L72" s="19">
        <f t="shared" si="81"/>
        <v>0</v>
      </c>
      <c r="M72" s="19">
        <f t="shared" si="81"/>
        <v>0</v>
      </c>
      <c r="N72" s="19">
        <f t="shared" si="81"/>
        <v>0</v>
      </c>
      <c r="O72" s="19">
        <f t="shared" si="81"/>
        <v>0</v>
      </c>
      <c r="P72" s="19">
        <f t="shared" si="81"/>
        <v>0</v>
      </c>
      <c r="Q72" s="19">
        <f t="shared" si="81"/>
        <v>60146</v>
      </c>
      <c r="R72" s="19">
        <f t="shared" si="81"/>
        <v>60146</v>
      </c>
      <c r="S72" s="19">
        <f t="shared" si="81"/>
        <v>0</v>
      </c>
      <c r="T72"/>
      <c r="U72" s="4"/>
      <c r="V72" s="4"/>
    </row>
    <row r="73" spans="1:22" x14ac:dyDescent="0.25">
      <c r="A73" s="1"/>
      <c r="B73" s="1"/>
      <c r="C73" s="1">
        <v>4210</v>
      </c>
      <c r="D73" s="20">
        <v>1000</v>
      </c>
      <c r="E73" s="20">
        <v>4600</v>
      </c>
      <c r="F73" s="20">
        <f>H73+Q73</f>
        <v>3420.72</v>
      </c>
      <c r="G73" s="26">
        <f t="shared" si="1"/>
        <v>0.74363478260869564</v>
      </c>
      <c r="H73" s="20">
        <f>I73+L73+M73+N73+O73+P73</f>
        <v>3420.72</v>
      </c>
      <c r="I73" s="20">
        <f>J73+K73</f>
        <v>3420.72</v>
      </c>
      <c r="J73" s="20">
        <v>0</v>
      </c>
      <c r="K73" s="20">
        <v>3420.72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f>R73+T73</f>
        <v>0</v>
      </c>
      <c r="R73" s="20">
        <v>0</v>
      </c>
      <c r="S73" s="20">
        <v>0</v>
      </c>
      <c r="T73"/>
      <c r="U73" s="3"/>
    </row>
    <row r="74" spans="1:22" x14ac:dyDescent="0.25">
      <c r="A74" s="1"/>
      <c r="B74" s="1"/>
      <c r="C74" s="1">
        <v>4260</v>
      </c>
      <c r="D74" s="20">
        <v>200000</v>
      </c>
      <c r="E74" s="20">
        <v>196700</v>
      </c>
      <c r="F74" s="20">
        <f t="shared" ref="F74:F82" si="82">H74+Q74</f>
        <v>121417.51</v>
      </c>
      <c r="G74" s="26">
        <f t="shared" si="1"/>
        <v>0.61727254702592782</v>
      </c>
      <c r="H74" s="20">
        <f t="shared" ref="H74:H82" si="83">I74+L74+M74+N74+O74+P74</f>
        <v>121417.51</v>
      </c>
      <c r="I74" s="20">
        <f t="shared" ref="I74:I82" si="84">J74+K74</f>
        <v>121417.51</v>
      </c>
      <c r="J74" s="20">
        <v>0</v>
      </c>
      <c r="K74" s="20">
        <v>121417.51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f t="shared" ref="Q74:Q82" si="85">R74+T74</f>
        <v>0</v>
      </c>
      <c r="R74" s="20">
        <v>0</v>
      </c>
      <c r="S74" s="20">
        <v>0</v>
      </c>
      <c r="T74"/>
      <c r="U74" s="3"/>
    </row>
    <row r="75" spans="1:22" x14ac:dyDescent="0.25">
      <c r="A75" s="1"/>
      <c r="B75" s="1"/>
      <c r="C75" s="1">
        <v>4270</v>
      </c>
      <c r="D75" s="20">
        <v>1000</v>
      </c>
      <c r="E75" s="20">
        <v>31000</v>
      </c>
      <c r="F75" s="20">
        <f t="shared" si="82"/>
        <v>747.32</v>
      </c>
      <c r="G75" s="26">
        <f t="shared" si="1"/>
        <v>2.4107096774193551E-2</v>
      </c>
      <c r="H75" s="20">
        <f t="shared" si="83"/>
        <v>747.32</v>
      </c>
      <c r="I75" s="20">
        <f t="shared" si="84"/>
        <v>747.32</v>
      </c>
      <c r="J75" s="20">
        <v>0</v>
      </c>
      <c r="K75" s="20">
        <v>747.32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f t="shared" si="85"/>
        <v>0</v>
      </c>
      <c r="R75" s="20">
        <v>0</v>
      </c>
      <c r="S75" s="20">
        <v>0</v>
      </c>
      <c r="T75"/>
      <c r="U75" s="3"/>
    </row>
    <row r="76" spans="1:22" x14ac:dyDescent="0.25">
      <c r="A76" s="1"/>
      <c r="B76" s="1"/>
      <c r="C76" s="1">
        <v>4300</v>
      </c>
      <c r="D76" s="20">
        <v>36709.699999999997</v>
      </c>
      <c r="E76" s="20">
        <v>51409.7</v>
      </c>
      <c r="F76" s="20">
        <f t="shared" si="82"/>
        <v>28466.06</v>
      </c>
      <c r="G76" s="26">
        <f t="shared" si="1"/>
        <v>0.55370990299496015</v>
      </c>
      <c r="H76" s="20">
        <f t="shared" si="83"/>
        <v>28466.06</v>
      </c>
      <c r="I76" s="20">
        <f t="shared" si="84"/>
        <v>28466.06</v>
      </c>
      <c r="J76" s="20">
        <v>0</v>
      </c>
      <c r="K76" s="20">
        <v>28466.06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f t="shared" si="85"/>
        <v>0</v>
      </c>
      <c r="R76" s="20">
        <v>0</v>
      </c>
      <c r="S76" s="20">
        <v>0</v>
      </c>
      <c r="T76"/>
      <c r="U76" s="3"/>
    </row>
    <row r="77" spans="1:22" x14ac:dyDescent="0.25">
      <c r="A77" s="1"/>
      <c r="B77" s="1"/>
      <c r="C77" s="1">
        <v>4370</v>
      </c>
      <c r="D77" s="20">
        <v>3000</v>
      </c>
      <c r="E77" s="20">
        <v>3000</v>
      </c>
      <c r="F77" s="20">
        <f t="shared" si="82"/>
        <v>1489.68</v>
      </c>
      <c r="G77" s="26">
        <f t="shared" si="1"/>
        <v>0.49656</v>
      </c>
      <c r="H77" s="20">
        <f t="shared" si="83"/>
        <v>1489.68</v>
      </c>
      <c r="I77" s="20">
        <f t="shared" si="84"/>
        <v>1489.68</v>
      </c>
      <c r="J77" s="20">
        <v>0</v>
      </c>
      <c r="K77" s="20">
        <v>1489.68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f t="shared" si="85"/>
        <v>0</v>
      </c>
      <c r="R77" s="20">
        <v>0</v>
      </c>
      <c r="S77" s="20">
        <v>0</v>
      </c>
      <c r="T77"/>
      <c r="U77" s="3"/>
    </row>
    <row r="78" spans="1:22" x14ac:dyDescent="0.25">
      <c r="A78" s="1"/>
      <c r="B78" s="1"/>
      <c r="C78" s="1">
        <v>4430</v>
      </c>
      <c r="D78" s="20">
        <v>1500</v>
      </c>
      <c r="E78" s="20">
        <v>10000</v>
      </c>
      <c r="F78" s="20">
        <f t="shared" si="82"/>
        <v>7634.2</v>
      </c>
      <c r="G78" s="26">
        <f t="shared" si="1"/>
        <v>0.76341999999999999</v>
      </c>
      <c r="H78" s="20">
        <f t="shared" si="83"/>
        <v>7634.2</v>
      </c>
      <c r="I78" s="20">
        <f t="shared" si="84"/>
        <v>7634.2</v>
      </c>
      <c r="J78" s="20">
        <v>0</v>
      </c>
      <c r="K78" s="20">
        <v>7634.2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f t="shared" si="85"/>
        <v>0</v>
      </c>
      <c r="R78" s="20">
        <v>0</v>
      </c>
      <c r="S78" s="20">
        <v>0</v>
      </c>
      <c r="T78"/>
      <c r="U78" s="3"/>
    </row>
    <row r="79" spans="1:22" x14ac:dyDescent="0.25">
      <c r="A79" s="1"/>
      <c r="B79" s="1"/>
      <c r="C79" s="1">
        <v>4480</v>
      </c>
      <c r="D79" s="20">
        <v>1600000</v>
      </c>
      <c r="E79" s="20">
        <v>1591500</v>
      </c>
      <c r="F79" s="20">
        <f t="shared" si="82"/>
        <v>379506</v>
      </c>
      <c r="G79" s="26">
        <f t="shared" ref="G79:G142" si="86">F79/E79</f>
        <v>0.23845805843543827</v>
      </c>
      <c r="H79" s="20">
        <f t="shared" si="83"/>
        <v>379506</v>
      </c>
      <c r="I79" s="20">
        <f t="shared" si="84"/>
        <v>379506</v>
      </c>
      <c r="J79" s="20">
        <v>0</v>
      </c>
      <c r="K79" s="20">
        <v>379506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f t="shared" si="85"/>
        <v>0</v>
      </c>
      <c r="R79" s="20">
        <v>0</v>
      </c>
      <c r="S79" s="20">
        <v>0</v>
      </c>
      <c r="T79"/>
      <c r="U79" s="3"/>
    </row>
    <row r="80" spans="1:22" x14ac:dyDescent="0.25">
      <c r="A80" s="1"/>
      <c r="B80" s="1"/>
      <c r="C80" s="1">
        <v>4500</v>
      </c>
      <c r="D80" s="20">
        <v>7900</v>
      </c>
      <c r="E80" s="20">
        <v>7900</v>
      </c>
      <c r="F80" s="20">
        <f t="shared" si="82"/>
        <v>3532</v>
      </c>
      <c r="G80" s="26">
        <f t="shared" si="86"/>
        <v>0.44708860759493668</v>
      </c>
      <c r="H80" s="20">
        <f t="shared" si="83"/>
        <v>3532</v>
      </c>
      <c r="I80" s="20">
        <f t="shared" si="84"/>
        <v>3532</v>
      </c>
      <c r="J80" s="20">
        <v>0</v>
      </c>
      <c r="K80" s="20">
        <v>3532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f t="shared" si="85"/>
        <v>0</v>
      </c>
      <c r="R80" s="20">
        <v>0</v>
      </c>
      <c r="S80" s="20">
        <v>0</v>
      </c>
      <c r="T80"/>
      <c r="U80" s="3"/>
    </row>
    <row r="81" spans="1:21" x14ac:dyDescent="0.25">
      <c r="A81" s="1"/>
      <c r="B81" s="1"/>
      <c r="C81" s="1">
        <v>6050</v>
      </c>
      <c r="D81" s="20">
        <v>300000</v>
      </c>
      <c r="E81" s="20">
        <v>1000000</v>
      </c>
      <c r="F81" s="20">
        <f t="shared" si="82"/>
        <v>60146</v>
      </c>
      <c r="G81" s="26">
        <f t="shared" si="86"/>
        <v>6.0145999999999998E-2</v>
      </c>
      <c r="H81" s="20">
        <f t="shared" si="83"/>
        <v>0</v>
      </c>
      <c r="I81" s="20">
        <f t="shared" si="84"/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f t="shared" si="85"/>
        <v>60146</v>
      </c>
      <c r="R81" s="20">
        <v>60146</v>
      </c>
      <c r="S81" s="20">
        <v>0</v>
      </c>
      <c r="T81"/>
      <c r="U81" s="3"/>
    </row>
    <row r="82" spans="1:21" x14ac:dyDescent="0.25">
      <c r="A82" s="1"/>
      <c r="B82" s="1"/>
      <c r="C82" s="1">
        <v>6060</v>
      </c>
      <c r="D82" s="20">
        <v>50000</v>
      </c>
      <c r="E82" s="20">
        <v>50000</v>
      </c>
      <c r="F82" s="20">
        <f t="shared" si="82"/>
        <v>0</v>
      </c>
      <c r="G82" s="26">
        <f t="shared" si="86"/>
        <v>0</v>
      </c>
      <c r="H82" s="20">
        <f t="shared" si="83"/>
        <v>0</v>
      </c>
      <c r="I82" s="20">
        <f t="shared" si="84"/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f t="shared" si="85"/>
        <v>0</v>
      </c>
      <c r="R82" s="20">
        <v>0</v>
      </c>
      <c r="S82" s="20">
        <v>0</v>
      </c>
      <c r="T82"/>
      <c r="U82" s="3"/>
    </row>
    <row r="83" spans="1:21" x14ac:dyDescent="0.25">
      <c r="A83" s="13">
        <v>710</v>
      </c>
      <c r="B83" s="13"/>
      <c r="C83" s="13"/>
      <c r="D83" s="19">
        <f>D84+D87+D89</f>
        <v>64500</v>
      </c>
      <c r="E83" s="19">
        <f t="shared" ref="E83:S83" si="87">E84+E87+E89</f>
        <v>68500</v>
      </c>
      <c r="F83" s="19">
        <f t="shared" si="87"/>
        <v>21401.23</v>
      </c>
      <c r="G83" s="26">
        <f t="shared" si="86"/>
        <v>0.31242671532846716</v>
      </c>
      <c r="H83" s="19">
        <f t="shared" si="87"/>
        <v>21401.23</v>
      </c>
      <c r="I83" s="19">
        <f t="shared" si="87"/>
        <v>21401.23</v>
      </c>
      <c r="J83" s="19">
        <f t="shared" si="87"/>
        <v>7200</v>
      </c>
      <c r="K83" s="19">
        <f t="shared" si="87"/>
        <v>14201.23</v>
      </c>
      <c r="L83" s="19">
        <f t="shared" si="87"/>
        <v>0</v>
      </c>
      <c r="M83" s="19">
        <f t="shared" si="87"/>
        <v>0</v>
      </c>
      <c r="N83" s="19">
        <f t="shared" si="87"/>
        <v>0</v>
      </c>
      <c r="O83" s="19">
        <f t="shared" si="87"/>
        <v>0</v>
      </c>
      <c r="P83" s="19">
        <f t="shared" si="87"/>
        <v>0</v>
      </c>
      <c r="Q83" s="19">
        <f t="shared" si="87"/>
        <v>0</v>
      </c>
      <c r="R83" s="19">
        <f t="shared" si="87"/>
        <v>0</v>
      </c>
      <c r="S83" s="19">
        <f t="shared" si="87"/>
        <v>0</v>
      </c>
      <c r="T83"/>
      <c r="U83" s="3"/>
    </row>
    <row r="84" spans="1:21" s="12" customFormat="1" x14ac:dyDescent="0.25">
      <c r="A84" s="13"/>
      <c r="B84" s="13">
        <v>71004</v>
      </c>
      <c r="C84" s="13"/>
      <c r="D84" s="19">
        <f>SUM(D85:D86)</f>
        <v>17000</v>
      </c>
      <c r="E84" s="19">
        <f>SUM(E85:E86)</f>
        <v>21000</v>
      </c>
      <c r="F84" s="19">
        <f t="shared" ref="F84:S84" si="88">SUM(F85:F86)</f>
        <v>7201.23</v>
      </c>
      <c r="G84" s="26">
        <f t="shared" si="86"/>
        <v>0.34291571428571427</v>
      </c>
      <c r="H84" s="19">
        <f t="shared" si="88"/>
        <v>7201.23</v>
      </c>
      <c r="I84" s="19">
        <f t="shared" si="88"/>
        <v>7201.23</v>
      </c>
      <c r="J84" s="19">
        <f t="shared" si="88"/>
        <v>7200</v>
      </c>
      <c r="K84" s="19">
        <f t="shared" si="88"/>
        <v>1.23</v>
      </c>
      <c r="L84" s="19">
        <f t="shared" si="88"/>
        <v>0</v>
      </c>
      <c r="M84" s="19">
        <f t="shared" si="88"/>
        <v>0</v>
      </c>
      <c r="N84" s="19">
        <f t="shared" si="88"/>
        <v>0</v>
      </c>
      <c r="O84" s="19">
        <f t="shared" si="88"/>
        <v>0</v>
      </c>
      <c r="P84" s="19">
        <f t="shared" si="88"/>
        <v>0</v>
      </c>
      <c r="Q84" s="19">
        <f t="shared" si="88"/>
        <v>0</v>
      </c>
      <c r="R84" s="19">
        <f t="shared" si="88"/>
        <v>0</v>
      </c>
      <c r="S84" s="19">
        <f t="shared" si="88"/>
        <v>0</v>
      </c>
      <c r="T84"/>
      <c r="U84" s="4"/>
    </row>
    <row r="85" spans="1:21" x14ac:dyDescent="0.25">
      <c r="A85" s="1"/>
      <c r="B85" s="1"/>
      <c r="C85" s="1">
        <v>4170</v>
      </c>
      <c r="D85" s="20">
        <v>12000</v>
      </c>
      <c r="E85" s="20">
        <v>12000</v>
      </c>
      <c r="F85" s="20">
        <f>H85+Q85</f>
        <v>7200</v>
      </c>
      <c r="G85" s="26">
        <f t="shared" si="86"/>
        <v>0.6</v>
      </c>
      <c r="H85" s="20">
        <f>I85+L85+M85+N85+O85+P85</f>
        <v>7200</v>
      </c>
      <c r="I85" s="20">
        <f>J85+K85</f>
        <v>7200</v>
      </c>
      <c r="J85" s="20">
        <v>7200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f>R85+T85</f>
        <v>0</v>
      </c>
      <c r="R85" s="20">
        <v>0</v>
      </c>
      <c r="S85" s="20">
        <v>0</v>
      </c>
      <c r="T85"/>
      <c r="U85" s="3"/>
    </row>
    <row r="86" spans="1:21" x14ac:dyDescent="0.25">
      <c r="A86" s="1"/>
      <c r="B86" s="1"/>
      <c r="C86" s="1">
        <v>4300</v>
      </c>
      <c r="D86" s="20">
        <v>5000</v>
      </c>
      <c r="E86" s="20">
        <v>9000</v>
      </c>
      <c r="F86" s="20">
        <f>H86+Q86</f>
        <v>1.23</v>
      </c>
      <c r="G86" s="26">
        <f t="shared" si="86"/>
        <v>1.3666666666666666E-4</v>
      </c>
      <c r="H86" s="20">
        <f>I86+L86+M86+N86+O86+P86</f>
        <v>1.23</v>
      </c>
      <c r="I86" s="20">
        <f>J86+K86</f>
        <v>1.23</v>
      </c>
      <c r="J86" s="20">
        <v>0</v>
      </c>
      <c r="K86" s="20">
        <v>1.23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f>R86+T86</f>
        <v>0</v>
      </c>
      <c r="R86" s="20">
        <v>0</v>
      </c>
      <c r="S86" s="20">
        <v>0</v>
      </c>
      <c r="T86"/>
      <c r="U86" s="3"/>
    </row>
    <row r="87" spans="1:21" s="12" customFormat="1" x14ac:dyDescent="0.25">
      <c r="A87" s="13"/>
      <c r="B87" s="13">
        <v>71014</v>
      </c>
      <c r="C87" s="13"/>
      <c r="D87" s="19">
        <f>D88</f>
        <v>22000</v>
      </c>
      <c r="E87" s="19">
        <f t="shared" ref="E87:S87" si="89">E88</f>
        <v>22000</v>
      </c>
      <c r="F87" s="19">
        <f t="shared" si="89"/>
        <v>2800</v>
      </c>
      <c r="G87" s="26">
        <f t="shared" si="86"/>
        <v>0.12727272727272726</v>
      </c>
      <c r="H87" s="19">
        <f t="shared" si="89"/>
        <v>2800</v>
      </c>
      <c r="I87" s="19">
        <f t="shared" si="89"/>
        <v>2800</v>
      </c>
      <c r="J87" s="19">
        <f t="shared" si="89"/>
        <v>0</v>
      </c>
      <c r="K87" s="19">
        <f t="shared" si="89"/>
        <v>2800</v>
      </c>
      <c r="L87" s="19">
        <f t="shared" si="89"/>
        <v>0</v>
      </c>
      <c r="M87" s="19">
        <f t="shared" si="89"/>
        <v>0</v>
      </c>
      <c r="N87" s="19">
        <f t="shared" si="89"/>
        <v>0</v>
      </c>
      <c r="O87" s="19">
        <f t="shared" si="89"/>
        <v>0</v>
      </c>
      <c r="P87" s="19">
        <f t="shared" si="89"/>
        <v>0</v>
      </c>
      <c r="Q87" s="19">
        <f t="shared" si="89"/>
        <v>0</v>
      </c>
      <c r="R87" s="19">
        <f t="shared" si="89"/>
        <v>0</v>
      </c>
      <c r="S87" s="19">
        <f t="shared" si="89"/>
        <v>0</v>
      </c>
      <c r="T87"/>
      <c r="U87" s="4"/>
    </row>
    <row r="88" spans="1:21" x14ac:dyDescent="0.25">
      <c r="A88" s="1"/>
      <c r="B88" s="1"/>
      <c r="C88" s="1">
        <v>4300</v>
      </c>
      <c r="D88" s="20">
        <v>22000</v>
      </c>
      <c r="E88" s="20">
        <v>22000</v>
      </c>
      <c r="F88" s="20">
        <f>H88+Q88</f>
        <v>2800</v>
      </c>
      <c r="G88" s="26">
        <f t="shared" si="86"/>
        <v>0.12727272727272726</v>
      </c>
      <c r="H88" s="20">
        <f>I88+L88+M88+N88+O88+P88</f>
        <v>2800</v>
      </c>
      <c r="I88" s="20">
        <f>J88+K88</f>
        <v>2800</v>
      </c>
      <c r="J88" s="20">
        <v>0</v>
      </c>
      <c r="K88" s="20">
        <v>2800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f>R88+T88</f>
        <v>0</v>
      </c>
      <c r="R88" s="20">
        <v>0</v>
      </c>
      <c r="S88" s="20">
        <v>0</v>
      </c>
      <c r="T88"/>
      <c r="U88" s="3"/>
    </row>
    <row r="89" spans="1:21" s="12" customFormat="1" x14ac:dyDescent="0.25">
      <c r="A89" s="13"/>
      <c r="B89" s="13">
        <v>71035</v>
      </c>
      <c r="C89" s="13"/>
      <c r="D89" s="19">
        <f>SUM(D90:D91)</f>
        <v>25500</v>
      </c>
      <c r="E89" s="19">
        <f t="shared" ref="E89:S89" si="90">SUM(E90:E91)</f>
        <v>25500</v>
      </c>
      <c r="F89" s="19">
        <f t="shared" si="90"/>
        <v>11400</v>
      </c>
      <c r="G89" s="26">
        <f t="shared" si="86"/>
        <v>0.44705882352941179</v>
      </c>
      <c r="H89" s="19">
        <f t="shared" si="90"/>
        <v>11400</v>
      </c>
      <c r="I89" s="19">
        <f t="shared" si="90"/>
        <v>11400</v>
      </c>
      <c r="J89" s="19">
        <f t="shared" si="90"/>
        <v>0</v>
      </c>
      <c r="K89" s="19">
        <f t="shared" si="90"/>
        <v>11400</v>
      </c>
      <c r="L89" s="19">
        <f t="shared" si="90"/>
        <v>0</v>
      </c>
      <c r="M89" s="19">
        <f t="shared" si="90"/>
        <v>0</v>
      </c>
      <c r="N89" s="19">
        <f t="shared" si="90"/>
        <v>0</v>
      </c>
      <c r="O89" s="19">
        <f t="shared" si="90"/>
        <v>0</v>
      </c>
      <c r="P89" s="19">
        <f t="shared" si="90"/>
        <v>0</v>
      </c>
      <c r="Q89" s="19">
        <f t="shared" si="90"/>
        <v>0</v>
      </c>
      <c r="R89" s="19">
        <f t="shared" si="90"/>
        <v>0</v>
      </c>
      <c r="S89" s="19">
        <f t="shared" si="90"/>
        <v>0</v>
      </c>
      <c r="T89"/>
      <c r="U89" s="4"/>
    </row>
    <row r="90" spans="1:21" x14ac:dyDescent="0.25">
      <c r="A90" s="1"/>
      <c r="B90" s="1"/>
      <c r="C90" s="1">
        <v>4210</v>
      </c>
      <c r="D90" s="20">
        <v>500</v>
      </c>
      <c r="E90" s="20">
        <v>500</v>
      </c>
      <c r="F90" s="20">
        <f>H90+Q90</f>
        <v>0</v>
      </c>
      <c r="G90" s="26">
        <f t="shared" si="86"/>
        <v>0</v>
      </c>
      <c r="H90" s="20">
        <f>I90+L90+M90+N90+O90+P90</f>
        <v>0</v>
      </c>
      <c r="I90" s="20">
        <f>J90+K90</f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f>R90+T90</f>
        <v>0</v>
      </c>
      <c r="R90" s="20">
        <v>0</v>
      </c>
      <c r="S90" s="20">
        <v>0</v>
      </c>
      <c r="T90"/>
      <c r="U90" s="3"/>
    </row>
    <row r="91" spans="1:21" x14ac:dyDescent="0.25">
      <c r="A91" s="1"/>
      <c r="B91" s="1"/>
      <c r="C91" s="1">
        <v>4300</v>
      </c>
      <c r="D91" s="20">
        <v>25000</v>
      </c>
      <c r="E91" s="20">
        <v>25000</v>
      </c>
      <c r="F91" s="20">
        <f>H91+Q91</f>
        <v>11400</v>
      </c>
      <c r="G91" s="26">
        <f t="shared" si="86"/>
        <v>0.45600000000000002</v>
      </c>
      <c r="H91" s="20">
        <f>I91+L91+M91+N91+O91+P91</f>
        <v>11400</v>
      </c>
      <c r="I91" s="20">
        <f>J91+K91</f>
        <v>11400</v>
      </c>
      <c r="J91" s="20">
        <v>0</v>
      </c>
      <c r="K91" s="20">
        <v>11400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f>R91+T91</f>
        <v>0</v>
      </c>
      <c r="R91" s="20">
        <v>0</v>
      </c>
      <c r="S91" s="20">
        <v>0</v>
      </c>
      <c r="T91"/>
      <c r="U91" s="3"/>
    </row>
    <row r="92" spans="1:21" x14ac:dyDescent="0.25">
      <c r="A92" s="13">
        <v>720</v>
      </c>
      <c r="B92" s="13"/>
      <c r="C92" s="13"/>
      <c r="D92" s="19">
        <f>D93</f>
        <v>181454</v>
      </c>
      <c r="E92" s="19">
        <f t="shared" ref="E92:S92" si="91">E93</f>
        <v>181454</v>
      </c>
      <c r="F92" s="19">
        <f t="shared" si="91"/>
        <v>24285.84</v>
      </c>
      <c r="G92" s="26">
        <f t="shared" si="86"/>
        <v>0.13384020192445467</v>
      </c>
      <c r="H92" s="19">
        <f t="shared" si="91"/>
        <v>0</v>
      </c>
      <c r="I92" s="19">
        <f t="shared" si="91"/>
        <v>0</v>
      </c>
      <c r="J92" s="19">
        <f t="shared" si="91"/>
        <v>0</v>
      </c>
      <c r="K92" s="19">
        <f t="shared" si="91"/>
        <v>0</v>
      </c>
      <c r="L92" s="19">
        <f t="shared" si="91"/>
        <v>0</v>
      </c>
      <c r="M92" s="19">
        <f t="shared" si="91"/>
        <v>0</v>
      </c>
      <c r="N92" s="19">
        <f t="shared" si="91"/>
        <v>0</v>
      </c>
      <c r="O92" s="19">
        <f t="shared" si="91"/>
        <v>0</v>
      </c>
      <c r="P92" s="19">
        <f t="shared" si="91"/>
        <v>0</v>
      </c>
      <c r="Q92" s="19">
        <f t="shared" si="91"/>
        <v>24285.84</v>
      </c>
      <c r="R92" s="19">
        <f t="shared" si="91"/>
        <v>24285.84</v>
      </c>
      <c r="S92" s="19">
        <f t="shared" si="91"/>
        <v>24285.84</v>
      </c>
      <c r="T92"/>
      <c r="U92" s="3"/>
    </row>
    <row r="93" spans="1:21" s="12" customFormat="1" x14ac:dyDescent="0.25">
      <c r="A93" s="13"/>
      <c r="B93" s="13">
        <v>72095</v>
      </c>
      <c r="C93" s="13"/>
      <c r="D93" s="19">
        <f>SUM(D94:D95)</f>
        <v>181454</v>
      </c>
      <c r="E93" s="19">
        <f t="shared" ref="E93:S93" si="92">SUM(E94:E95)</f>
        <v>181454</v>
      </c>
      <c r="F93" s="19">
        <f t="shared" si="92"/>
        <v>24285.84</v>
      </c>
      <c r="G93" s="26">
        <f t="shared" si="86"/>
        <v>0.13384020192445467</v>
      </c>
      <c r="H93" s="19">
        <f t="shared" si="92"/>
        <v>0</v>
      </c>
      <c r="I93" s="19">
        <f t="shared" si="92"/>
        <v>0</v>
      </c>
      <c r="J93" s="19">
        <f t="shared" si="92"/>
        <v>0</v>
      </c>
      <c r="K93" s="19">
        <f t="shared" si="92"/>
        <v>0</v>
      </c>
      <c r="L93" s="19">
        <f t="shared" si="92"/>
        <v>0</v>
      </c>
      <c r="M93" s="19">
        <f t="shared" si="92"/>
        <v>0</v>
      </c>
      <c r="N93" s="19">
        <f t="shared" si="92"/>
        <v>0</v>
      </c>
      <c r="O93" s="19">
        <f t="shared" si="92"/>
        <v>0</v>
      </c>
      <c r="P93" s="19">
        <f t="shared" si="92"/>
        <v>0</v>
      </c>
      <c r="Q93" s="19">
        <f t="shared" si="92"/>
        <v>24285.84</v>
      </c>
      <c r="R93" s="19">
        <f t="shared" si="92"/>
        <v>24285.84</v>
      </c>
      <c r="S93" s="19">
        <f t="shared" si="92"/>
        <v>24285.84</v>
      </c>
      <c r="T93"/>
      <c r="U93" s="4"/>
    </row>
    <row r="94" spans="1:21" x14ac:dyDescent="0.25">
      <c r="A94" s="1"/>
      <c r="B94" s="1"/>
      <c r="C94" s="1">
        <v>6057</v>
      </c>
      <c r="D94" s="20">
        <v>149569</v>
      </c>
      <c r="E94" s="20">
        <v>149569</v>
      </c>
      <c r="F94" s="20">
        <f>H94+Q94</f>
        <v>20642.96</v>
      </c>
      <c r="G94" s="26">
        <f t="shared" si="86"/>
        <v>0.1380163001691527</v>
      </c>
      <c r="H94" s="20">
        <f>I94+L94+M94+N94+O94+P94</f>
        <v>0</v>
      </c>
      <c r="I94" s="20">
        <f>J94+K94</f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f>R94+T94</f>
        <v>20642.96</v>
      </c>
      <c r="R94" s="20">
        <v>20642.96</v>
      </c>
      <c r="S94" s="20">
        <v>20642.96</v>
      </c>
      <c r="T94"/>
      <c r="U94" s="3"/>
    </row>
    <row r="95" spans="1:21" x14ac:dyDescent="0.25">
      <c r="A95" s="1"/>
      <c r="B95" s="1"/>
      <c r="C95" s="1">
        <v>6059</v>
      </c>
      <c r="D95" s="20">
        <v>31885</v>
      </c>
      <c r="E95" s="20">
        <v>31885</v>
      </c>
      <c r="F95" s="20">
        <f>H95+Q95</f>
        <v>3642.88</v>
      </c>
      <c r="G95" s="26">
        <f t="shared" si="86"/>
        <v>0.11425058805080759</v>
      </c>
      <c r="H95" s="20">
        <f>I95+L95+M95+N95+O95+P95</f>
        <v>0</v>
      </c>
      <c r="I95" s="20">
        <f>J95+K95</f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f>R95+T95</f>
        <v>3642.88</v>
      </c>
      <c r="R95" s="20">
        <v>3642.88</v>
      </c>
      <c r="S95" s="20">
        <v>3642.88</v>
      </c>
      <c r="T95"/>
      <c r="U95" s="3"/>
    </row>
    <row r="96" spans="1:21" x14ac:dyDescent="0.25">
      <c r="A96" s="13">
        <v>750</v>
      </c>
      <c r="B96" s="13"/>
      <c r="C96" s="13"/>
      <c r="D96" s="19">
        <f>D97+D110+D114+D135+D137+D142</f>
        <v>3042500</v>
      </c>
      <c r="E96" s="19">
        <f t="shared" ref="E96:S96" si="93">E97+E110+E114+E135+E137+E142</f>
        <v>3085468</v>
      </c>
      <c r="F96" s="19">
        <f t="shared" si="93"/>
        <v>1598304.3699999999</v>
      </c>
      <c r="G96" s="26">
        <f t="shared" si="86"/>
        <v>0.51801035369674875</v>
      </c>
      <c r="H96" s="19">
        <f t="shared" si="93"/>
        <v>1598304.3699999999</v>
      </c>
      <c r="I96" s="19">
        <f t="shared" si="93"/>
        <v>1549553.8699999999</v>
      </c>
      <c r="J96" s="19">
        <f t="shared" si="93"/>
        <v>1303613.7</v>
      </c>
      <c r="K96" s="19">
        <f t="shared" si="93"/>
        <v>245940.17</v>
      </c>
      <c r="L96" s="19">
        <f t="shared" si="93"/>
        <v>0</v>
      </c>
      <c r="M96" s="19">
        <f t="shared" si="93"/>
        <v>48750.5</v>
      </c>
      <c r="N96" s="19">
        <f t="shared" si="93"/>
        <v>0</v>
      </c>
      <c r="O96" s="19">
        <f t="shared" si="93"/>
        <v>0</v>
      </c>
      <c r="P96" s="19">
        <f t="shared" si="93"/>
        <v>0</v>
      </c>
      <c r="Q96" s="19">
        <f t="shared" si="93"/>
        <v>0</v>
      </c>
      <c r="R96" s="19">
        <f t="shared" si="93"/>
        <v>0</v>
      </c>
      <c r="S96" s="19">
        <f t="shared" si="93"/>
        <v>0</v>
      </c>
      <c r="T96"/>
      <c r="U96" s="3"/>
    </row>
    <row r="97" spans="1:21" s="12" customFormat="1" x14ac:dyDescent="0.25">
      <c r="A97" s="13"/>
      <c r="B97" s="13">
        <v>75011</v>
      </c>
      <c r="C97" s="13"/>
      <c r="D97" s="19">
        <f>SUM(D98:D109)</f>
        <v>192600</v>
      </c>
      <c r="E97" s="19">
        <f t="shared" ref="E97:S97" si="94">SUM(E98:E109)</f>
        <v>194568</v>
      </c>
      <c r="F97" s="19">
        <f t="shared" si="94"/>
        <v>99293.06</v>
      </c>
      <c r="G97" s="26">
        <f t="shared" si="86"/>
        <v>0.51032574729657498</v>
      </c>
      <c r="H97" s="19">
        <f t="shared" si="94"/>
        <v>99293.06</v>
      </c>
      <c r="I97" s="19">
        <f t="shared" si="94"/>
        <v>99061.06</v>
      </c>
      <c r="J97" s="19">
        <f t="shared" si="94"/>
        <v>91179.47</v>
      </c>
      <c r="K97" s="19">
        <f t="shared" si="94"/>
        <v>7881.59</v>
      </c>
      <c r="L97" s="19">
        <f t="shared" si="94"/>
        <v>0</v>
      </c>
      <c r="M97" s="19">
        <f t="shared" si="94"/>
        <v>232</v>
      </c>
      <c r="N97" s="19">
        <f t="shared" si="94"/>
        <v>0</v>
      </c>
      <c r="O97" s="19">
        <f t="shared" si="94"/>
        <v>0</v>
      </c>
      <c r="P97" s="19">
        <f t="shared" si="94"/>
        <v>0</v>
      </c>
      <c r="Q97" s="19">
        <f t="shared" si="94"/>
        <v>0</v>
      </c>
      <c r="R97" s="19">
        <f t="shared" si="94"/>
        <v>0</v>
      </c>
      <c r="S97" s="19">
        <f t="shared" si="94"/>
        <v>0</v>
      </c>
      <c r="T97"/>
      <c r="U97" s="4"/>
    </row>
    <row r="98" spans="1:21" x14ac:dyDescent="0.25">
      <c r="A98" s="1"/>
      <c r="B98" s="1"/>
      <c r="C98" s="1">
        <v>3020</v>
      </c>
      <c r="D98" s="20">
        <v>1000</v>
      </c>
      <c r="E98" s="20">
        <v>1000</v>
      </c>
      <c r="F98" s="20">
        <f>H98+Q98</f>
        <v>232</v>
      </c>
      <c r="G98" s="26">
        <f t="shared" si="86"/>
        <v>0.23200000000000001</v>
      </c>
      <c r="H98" s="20">
        <f>I98+L98+M98+N98+O98+P98</f>
        <v>232</v>
      </c>
      <c r="I98" s="20">
        <f>J98+K98</f>
        <v>0</v>
      </c>
      <c r="J98" s="20">
        <v>0</v>
      </c>
      <c r="K98" s="20">
        <v>0</v>
      </c>
      <c r="L98" s="20">
        <v>0</v>
      </c>
      <c r="M98" s="20">
        <v>232</v>
      </c>
      <c r="N98" s="20">
        <v>0</v>
      </c>
      <c r="O98" s="20">
        <v>0</v>
      </c>
      <c r="P98" s="20">
        <v>0</v>
      </c>
      <c r="Q98" s="20">
        <f>R98+T98</f>
        <v>0</v>
      </c>
      <c r="R98" s="20">
        <v>0</v>
      </c>
      <c r="S98" s="20">
        <v>0</v>
      </c>
      <c r="T98"/>
      <c r="U98" s="3"/>
    </row>
    <row r="99" spans="1:21" x14ac:dyDescent="0.25">
      <c r="A99" s="1"/>
      <c r="B99" s="1"/>
      <c r="C99" s="1">
        <v>4010</v>
      </c>
      <c r="D99" s="20">
        <v>144000</v>
      </c>
      <c r="E99" s="20">
        <v>139000</v>
      </c>
      <c r="F99" s="20">
        <f t="shared" ref="F99:F109" si="95">H99+Q99</f>
        <v>64284.37</v>
      </c>
      <c r="G99" s="26">
        <f t="shared" si="86"/>
        <v>0.46247748201438849</v>
      </c>
      <c r="H99" s="20">
        <f t="shared" ref="H99:H109" si="96">I99+L99+M99+N99+O99+P99</f>
        <v>64284.37</v>
      </c>
      <c r="I99" s="20">
        <f t="shared" ref="I99:I109" si="97">J99+K99</f>
        <v>64284.37</v>
      </c>
      <c r="J99" s="20">
        <v>64284.37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f t="shared" ref="Q99:Q109" si="98">R99+T99</f>
        <v>0</v>
      </c>
      <c r="R99" s="20">
        <v>0</v>
      </c>
      <c r="S99" s="20">
        <v>0</v>
      </c>
      <c r="T99"/>
      <c r="U99" s="3"/>
    </row>
    <row r="100" spans="1:21" x14ac:dyDescent="0.25">
      <c r="A100" s="1"/>
      <c r="B100" s="1"/>
      <c r="C100" s="1">
        <v>4040</v>
      </c>
      <c r="D100" s="20">
        <v>11000</v>
      </c>
      <c r="E100" s="20">
        <v>11000</v>
      </c>
      <c r="F100" s="20">
        <f t="shared" si="95"/>
        <v>10607.81</v>
      </c>
      <c r="G100" s="26">
        <f t="shared" si="86"/>
        <v>0.96434636363636361</v>
      </c>
      <c r="H100" s="20">
        <f t="shared" si="96"/>
        <v>10607.81</v>
      </c>
      <c r="I100" s="20">
        <f t="shared" si="97"/>
        <v>10607.81</v>
      </c>
      <c r="J100" s="20">
        <v>10607.81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f t="shared" si="98"/>
        <v>0</v>
      </c>
      <c r="R100" s="20">
        <v>0</v>
      </c>
      <c r="S100" s="20">
        <v>0</v>
      </c>
      <c r="T100"/>
      <c r="U100" s="3"/>
    </row>
    <row r="101" spans="1:21" x14ac:dyDescent="0.25">
      <c r="A101" s="1"/>
      <c r="B101" s="1"/>
      <c r="C101" s="1">
        <v>4110</v>
      </c>
      <c r="D101" s="20">
        <v>24000</v>
      </c>
      <c r="E101" s="20">
        <v>24000</v>
      </c>
      <c r="F101" s="20">
        <f t="shared" si="95"/>
        <v>11477.92</v>
      </c>
      <c r="G101" s="26">
        <f t="shared" si="86"/>
        <v>0.47824666666666665</v>
      </c>
      <c r="H101" s="20">
        <f t="shared" si="96"/>
        <v>11477.92</v>
      </c>
      <c r="I101" s="20">
        <f t="shared" si="97"/>
        <v>11477.92</v>
      </c>
      <c r="J101" s="20">
        <v>11477.92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f t="shared" si="98"/>
        <v>0</v>
      </c>
      <c r="R101" s="20">
        <v>0</v>
      </c>
      <c r="S101" s="20">
        <v>0</v>
      </c>
      <c r="T101"/>
      <c r="U101" s="3"/>
    </row>
    <row r="102" spans="1:21" x14ac:dyDescent="0.25">
      <c r="A102" s="1"/>
      <c r="B102" s="1"/>
      <c r="C102" s="1">
        <v>4120</v>
      </c>
      <c r="D102" s="20">
        <v>2800</v>
      </c>
      <c r="E102" s="20">
        <v>2800</v>
      </c>
      <c r="F102" s="20">
        <f t="shared" si="95"/>
        <v>529.37</v>
      </c>
      <c r="G102" s="26">
        <f t="shared" si="86"/>
        <v>0.18906071428571428</v>
      </c>
      <c r="H102" s="20">
        <f t="shared" si="96"/>
        <v>529.37</v>
      </c>
      <c r="I102" s="20">
        <f t="shared" si="97"/>
        <v>529.37</v>
      </c>
      <c r="J102" s="20">
        <v>529.37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f t="shared" si="98"/>
        <v>0</v>
      </c>
      <c r="R102" s="20">
        <v>0</v>
      </c>
      <c r="S102" s="20">
        <v>0</v>
      </c>
      <c r="T102"/>
      <c r="U102" s="3"/>
    </row>
    <row r="103" spans="1:21" x14ac:dyDescent="0.25">
      <c r="A103" s="1"/>
      <c r="B103" s="1"/>
      <c r="C103" s="1">
        <v>4170</v>
      </c>
      <c r="D103" s="20">
        <v>0</v>
      </c>
      <c r="E103" s="20">
        <v>5000</v>
      </c>
      <c r="F103" s="20">
        <f t="shared" si="95"/>
        <v>4280</v>
      </c>
      <c r="G103" s="26">
        <f t="shared" si="86"/>
        <v>0.85599999999999998</v>
      </c>
      <c r="H103" s="20">
        <f t="shared" si="96"/>
        <v>4280</v>
      </c>
      <c r="I103" s="20">
        <f t="shared" si="97"/>
        <v>4280</v>
      </c>
      <c r="J103" s="20">
        <v>4280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f t="shared" si="98"/>
        <v>0</v>
      </c>
      <c r="R103" s="20">
        <v>0</v>
      </c>
      <c r="S103" s="20">
        <v>0</v>
      </c>
      <c r="T103"/>
      <c r="U103" s="3"/>
    </row>
    <row r="104" spans="1:21" x14ac:dyDescent="0.25">
      <c r="A104" s="1"/>
      <c r="B104" s="1"/>
      <c r="C104" s="1">
        <v>4210</v>
      </c>
      <c r="D104" s="20">
        <v>1500</v>
      </c>
      <c r="E104" s="20">
        <v>2500</v>
      </c>
      <c r="F104" s="20">
        <f t="shared" si="95"/>
        <v>2238.0300000000002</v>
      </c>
      <c r="G104" s="26">
        <f t="shared" si="86"/>
        <v>0.89521200000000012</v>
      </c>
      <c r="H104" s="20">
        <f t="shared" si="96"/>
        <v>2238.0300000000002</v>
      </c>
      <c r="I104" s="20">
        <f t="shared" si="97"/>
        <v>2238.0300000000002</v>
      </c>
      <c r="J104" s="20">
        <v>0</v>
      </c>
      <c r="K104" s="20">
        <v>2238.0300000000002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f t="shared" si="98"/>
        <v>0</v>
      </c>
      <c r="R104" s="20">
        <v>0</v>
      </c>
      <c r="S104" s="20">
        <v>0</v>
      </c>
      <c r="T104"/>
      <c r="U104" s="3"/>
    </row>
    <row r="105" spans="1:21" x14ac:dyDescent="0.25">
      <c r="A105" s="1"/>
      <c r="B105" s="1"/>
      <c r="C105" s="1">
        <v>4280</v>
      </c>
      <c r="D105" s="20">
        <v>200</v>
      </c>
      <c r="E105" s="20">
        <v>200</v>
      </c>
      <c r="F105" s="20">
        <f t="shared" si="95"/>
        <v>0</v>
      </c>
      <c r="G105" s="26">
        <f t="shared" si="86"/>
        <v>0</v>
      </c>
      <c r="H105" s="20">
        <f t="shared" si="96"/>
        <v>0</v>
      </c>
      <c r="I105" s="20">
        <f t="shared" si="97"/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f t="shared" si="98"/>
        <v>0</v>
      </c>
      <c r="R105" s="20">
        <v>0</v>
      </c>
      <c r="S105" s="20">
        <v>0</v>
      </c>
      <c r="T105"/>
      <c r="U105" s="3"/>
    </row>
    <row r="106" spans="1:21" x14ac:dyDescent="0.25">
      <c r="A106" s="1"/>
      <c r="B106" s="1"/>
      <c r="C106" s="1">
        <v>4300</v>
      </c>
      <c r="D106" s="20">
        <v>4000</v>
      </c>
      <c r="E106" s="20">
        <v>4908</v>
      </c>
      <c r="F106" s="20">
        <f t="shared" si="95"/>
        <v>2575.62</v>
      </c>
      <c r="G106" s="26">
        <f t="shared" si="86"/>
        <v>0.52477995110024445</v>
      </c>
      <c r="H106" s="20">
        <f t="shared" si="96"/>
        <v>2575.62</v>
      </c>
      <c r="I106" s="20">
        <f t="shared" si="97"/>
        <v>2575.62</v>
      </c>
      <c r="J106" s="20">
        <v>0</v>
      </c>
      <c r="K106" s="20">
        <v>2575.62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f t="shared" si="98"/>
        <v>0</v>
      </c>
      <c r="R106" s="20">
        <v>0</v>
      </c>
      <c r="S106" s="20">
        <v>0</v>
      </c>
      <c r="T106"/>
      <c r="U106" s="3"/>
    </row>
    <row r="107" spans="1:21" x14ac:dyDescent="0.25">
      <c r="A107" s="1"/>
      <c r="B107" s="1"/>
      <c r="C107" s="1">
        <v>4410</v>
      </c>
      <c r="D107" s="20">
        <v>300</v>
      </c>
      <c r="E107" s="20">
        <v>300</v>
      </c>
      <c r="F107" s="20">
        <f t="shared" si="95"/>
        <v>46.6</v>
      </c>
      <c r="G107" s="26">
        <f t="shared" si="86"/>
        <v>0.15533333333333335</v>
      </c>
      <c r="H107" s="20">
        <f t="shared" si="96"/>
        <v>46.6</v>
      </c>
      <c r="I107" s="20">
        <f t="shared" si="97"/>
        <v>46.6</v>
      </c>
      <c r="J107" s="20">
        <v>0</v>
      </c>
      <c r="K107" s="20">
        <v>46.6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f t="shared" si="98"/>
        <v>0</v>
      </c>
      <c r="R107" s="20">
        <v>0</v>
      </c>
      <c r="S107" s="20">
        <v>0</v>
      </c>
      <c r="T107"/>
      <c r="U107" s="3"/>
    </row>
    <row r="108" spans="1:21" x14ac:dyDescent="0.25">
      <c r="A108" s="1"/>
      <c r="B108" s="1"/>
      <c r="C108" s="1">
        <v>4440</v>
      </c>
      <c r="D108" s="20">
        <v>3300</v>
      </c>
      <c r="E108" s="20">
        <v>3300</v>
      </c>
      <c r="F108" s="20">
        <f t="shared" si="95"/>
        <v>2461.34</v>
      </c>
      <c r="G108" s="26">
        <f t="shared" si="86"/>
        <v>0.74586060606060611</v>
      </c>
      <c r="H108" s="20">
        <f t="shared" si="96"/>
        <v>2461.34</v>
      </c>
      <c r="I108" s="20">
        <f t="shared" si="97"/>
        <v>2461.34</v>
      </c>
      <c r="J108" s="20">
        <v>0</v>
      </c>
      <c r="K108" s="20">
        <v>2461.34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f t="shared" si="98"/>
        <v>0</v>
      </c>
      <c r="R108" s="20">
        <v>0</v>
      </c>
      <c r="S108" s="20">
        <v>0</v>
      </c>
      <c r="T108"/>
      <c r="U108" s="3"/>
    </row>
    <row r="109" spans="1:21" x14ac:dyDescent="0.25">
      <c r="A109" s="1"/>
      <c r="B109" s="1"/>
      <c r="C109" s="1">
        <v>4700</v>
      </c>
      <c r="D109" s="20">
        <v>500</v>
      </c>
      <c r="E109" s="20">
        <v>560</v>
      </c>
      <c r="F109" s="20">
        <f t="shared" si="95"/>
        <v>560</v>
      </c>
      <c r="G109" s="26">
        <f t="shared" si="86"/>
        <v>1</v>
      </c>
      <c r="H109" s="20">
        <f t="shared" si="96"/>
        <v>560</v>
      </c>
      <c r="I109" s="20">
        <f t="shared" si="97"/>
        <v>560</v>
      </c>
      <c r="J109" s="20">
        <v>0</v>
      </c>
      <c r="K109" s="20">
        <v>560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f t="shared" si="98"/>
        <v>0</v>
      </c>
      <c r="R109" s="20">
        <v>0</v>
      </c>
      <c r="S109" s="20">
        <v>0</v>
      </c>
      <c r="T109"/>
      <c r="U109" s="3"/>
    </row>
    <row r="110" spans="1:21" s="12" customFormat="1" x14ac:dyDescent="0.25">
      <c r="A110" s="13"/>
      <c r="B110" s="13">
        <v>75022</v>
      </c>
      <c r="C110" s="13"/>
      <c r="D110" s="19">
        <f>SUM(D111:D113)</f>
        <v>72400</v>
      </c>
      <c r="E110" s="19">
        <f t="shared" ref="E110:S110" si="99">SUM(E111:E113)</f>
        <v>72400</v>
      </c>
      <c r="F110" s="19">
        <f t="shared" si="99"/>
        <v>36174.32</v>
      </c>
      <c r="G110" s="26">
        <f t="shared" si="86"/>
        <v>0.4996453038674033</v>
      </c>
      <c r="H110" s="19">
        <f t="shared" si="99"/>
        <v>36174.32</v>
      </c>
      <c r="I110" s="19">
        <f t="shared" si="99"/>
        <v>1461.82</v>
      </c>
      <c r="J110" s="19">
        <f t="shared" si="99"/>
        <v>0</v>
      </c>
      <c r="K110" s="19">
        <f t="shared" si="99"/>
        <v>1461.82</v>
      </c>
      <c r="L110" s="19">
        <f t="shared" si="99"/>
        <v>0</v>
      </c>
      <c r="M110" s="19">
        <f t="shared" si="99"/>
        <v>34712.5</v>
      </c>
      <c r="N110" s="19">
        <f t="shared" si="99"/>
        <v>0</v>
      </c>
      <c r="O110" s="19">
        <f t="shared" si="99"/>
        <v>0</v>
      </c>
      <c r="P110" s="19">
        <f t="shared" si="99"/>
        <v>0</v>
      </c>
      <c r="Q110" s="19">
        <f t="shared" si="99"/>
        <v>0</v>
      </c>
      <c r="R110" s="19">
        <f t="shared" si="99"/>
        <v>0</v>
      </c>
      <c r="S110" s="19">
        <f t="shared" si="99"/>
        <v>0</v>
      </c>
      <c r="T110"/>
      <c r="U110" s="4"/>
    </row>
    <row r="111" spans="1:21" x14ac:dyDescent="0.25">
      <c r="A111" s="1"/>
      <c r="B111" s="1"/>
      <c r="C111" s="1">
        <v>3030</v>
      </c>
      <c r="D111" s="20">
        <v>64400</v>
      </c>
      <c r="E111" s="20">
        <v>64400</v>
      </c>
      <c r="F111" s="20">
        <f>H111+Q111</f>
        <v>34712.5</v>
      </c>
      <c r="G111" s="26">
        <f t="shared" si="86"/>
        <v>0.53901397515527949</v>
      </c>
      <c r="H111" s="20">
        <f>I111+L111+M111+N111+O111+P111</f>
        <v>34712.5</v>
      </c>
      <c r="I111" s="20">
        <f>J111+K111</f>
        <v>0</v>
      </c>
      <c r="J111" s="20">
        <v>0</v>
      </c>
      <c r="K111" s="20">
        <v>0</v>
      </c>
      <c r="L111" s="20">
        <v>0</v>
      </c>
      <c r="M111" s="20">
        <v>34712.5</v>
      </c>
      <c r="N111" s="20">
        <v>0</v>
      </c>
      <c r="O111" s="20">
        <v>0</v>
      </c>
      <c r="P111" s="20">
        <v>0</v>
      </c>
      <c r="Q111" s="20">
        <f>R111+T111</f>
        <v>0</v>
      </c>
      <c r="R111" s="20">
        <v>0</v>
      </c>
      <c r="S111" s="20">
        <v>0</v>
      </c>
      <c r="T111"/>
      <c r="U111" s="3"/>
    </row>
    <row r="112" spans="1:21" x14ac:dyDescent="0.25">
      <c r="A112" s="1"/>
      <c r="B112" s="1"/>
      <c r="C112" s="1">
        <v>4210</v>
      </c>
      <c r="D112" s="20">
        <v>5000</v>
      </c>
      <c r="E112" s="20">
        <v>5000</v>
      </c>
      <c r="F112" s="20">
        <f t="shared" ref="F112:F113" si="100">H112+Q112</f>
        <v>1062.07</v>
      </c>
      <c r="G112" s="26">
        <f t="shared" si="86"/>
        <v>0.21241399999999999</v>
      </c>
      <c r="H112" s="20">
        <f t="shared" ref="H112:H113" si="101">I112+L112+M112+N112+O112+P112</f>
        <v>1062.07</v>
      </c>
      <c r="I112" s="20">
        <f t="shared" ref="I112:I113" si="102">J112+K112</f>
        <v>1062.07</v>
      </c>
      <c r="J112" s="20">
        <v>0</v>
      </c>
      <c r="K112" s="20">
        <v>1062.07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f t="shared" ref="Q112:Q113" si="103">R112+T112</f>
        <v>0</v>
      </c>
      <c r="R112" s="20">
        <v>0</v>
      </c>
      <c r="S112" s="20">
        <v>0</v>
      </c>
      <c r="T112"/>
      <c r="U112" s="3"/>
    </row>
    <row r="113" spans="1:21" x14ac:dyDescent="0.25">
      <c r="A113" s="1"/>
      <c r="B113" s="1"/>
      <c r="C113" s="1">
        <v>4300</v>
      </c>
      <c r="D113" s="20">
        <v>3000</v>
      </c>
      <c r="E113" s="20">
        <v>3000</v>
      </c>
      <c r="F113" s="20">
        <f t="shared" si="100"/>
        <v>399.75</v>
      </c>
      <c r="G113" s="26">
        <f t="shared" si="86"/>
        <v>0.13325000000000001</v>
      </c>
      <c r="H113" s="20">
        <f t="shared" si="101"/>
        <v>399.75</v>
      </c>
      <c r="I113" s="20">
        <f t="shared" si="102"/>
        <v>399.75</v>
      </c>
      <c r="J113" s="20">
        <v>0</v>
      </c>
      <c r="K113" s="20">
        <v>399.75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f t="shared" si="103"/>
        <v>0</v>
      </c>
      <c r="R113" s="20">
        <v>0</v>
      </c>
      <c r="S113" s="20">
        <v>0</v>
      </c>
      <c r="T113"/>
      <c r="U113" s="3"/>
    </row>
    <row r="114" spans="1:21" s="12" customFormat="1" x14ac:dyDescent="0.25">
      <c r="A114" s="13"/>
      <c r="B114" s="13">
        <v>75023</v>
      </c>
      <c r="C114" s="13"/>
      <c r="D114" s="19">
        <f>SUM(D115:D134)</f>
        <v>2708000</v>
      </c>
      <c r="E114" s="19">
        <f t="shared" ref="E114:S114" si="104">SUM(E115:E134)</f>
        <v>2728000</v>
      </c>
      <c r="F114" s="19">
        <f t="shared" si="104"/>
        <v>1411016.6</v>
      </c>
      <c r="G114" s="26">
        <f t="shared" si="86"/>
        <v>0.51723482404692089</v>
      </c>
      <c r="H114" s="19">
        <f t="shared" si="104"/>
        <v>1411016.6</v>
      </c>
      <c r="I114" s="19">
        <f t="shared" si="104"/>
        <v>1406960.6</v>
      </c>
      <c r="J114" s="19">
        <f t="shared" si="104"/>
        <v>1212434.23</v>
      </c>
      <c r="K114" s="19">
        <f t="shared" si="104"/>
        <v>194526.37000000002</v>
      </c>
      <c r="L114" s="19">
        <f t="shared" si="104"/>
        <v>0</v>
      </c>
      <c r="M114" s="19">
        <f t="shared" si="104"/>
        <v>4056</v>
      </c>
      <c r="N114" s="19">
        <f t="shared" si="104"/>
        <v>0</v>
      </c>
      <c r="O114" s="19">
        <f t="shared" si="104"/>
        <v>0</v>
      </c>
      <c r="P114" s="19">
        <f t="shared" si="104"/>
        <v>0</v>
      </c>
      <c r="Q114" s="19">
        <f t="shared" si="104"/>
        <v>0</v>
      </c>
      <c r="R114" s="19">
        <f t="shared" si="104"/>
        <v>0</v>
      </c>
      <c r="S114" s="19">
        <f t="shared" si="104"/>
        <v>0</v>
      </c>
      <c r="T114"/>
      <c r="U114" s="4"/>
    </row>
    <row r="115" spans="1:21" x14ac:dyDescent="0.25">
      <c r="A115" s="1"/>
      <c r="B115" s="1"/>
      <c r="C115" s="1">
        <v>3020</v>
      </c>
      <c r="D115" s="20">
        <v>12000</v>
      </c>
      <c r="E115" s="20">
        <v>12000</v>
      </c>
      <c r="F115" s="20">
        <f>H115+Q115</f>
        <v>4056</v>
      </c>
      <c r="G115" s="26">
        <f t="shared" si="86"/>
        <v>0.33800000000000002</v>
      </c>
      <c r="H115" s="20">
        <f>I115+L115+M115+N115+O115+P115</f>
        <v>4056</v>
      </c>
      <c r="I115" s="20">
        <f>J115+K115</f>
        <v>0</v>
      </c>
      <c r="J115" s="20">
        <v>0</v>
      </c>
      <c r="K115" s="20">
        <v>0</v>
      </c>
      <c r="L115" s="20">
        <v>0</v>
      </c>
      <c r="M115" s="20">
        <v>4056</v>
      </c>
      <c r="N115" s="20">
        <v>0</v>
      </c>
      <c r="O115" s="20">
        <v>0</v>
      </c>
      <c r="P115" s="20">
        <v>0</v>
      </c>
      <c r="Q115" s="20">
        <f>R115+T115</f>
        <v>0</v>
      </c>
      <c r="R115" s="20">
        <v>0</v>
      </c>
      <c r="S115" s="20">
        <v>0</v>
      </c>
      <c r="T115"/>
      <c r="U115" s="3"/>
    </row>
    <row r="116" spans="1:21" x14ac:dyDescent="0.25">
      <c r="A116" s="1"/>
      <c r="B116" s="1"/>
      <c r="C116" s="1">
        <v>4010</v>
      </c>
      <c r="D116" s="20">
        <v>1857700</v>
      </c>
      <c r="E116" s="20">
        <v>1866700</v>
      </c>
      <c r="F116" s="20">
        <f t="shared" ref="F116:F133" si="105">H116+Q116</f>
        <v>860198.84</v>
      </c>
      <c r="G116" s="26">
        <f t="shared" si="86"/>
        <v>0.46081257834681522</v>
      </c>
      <c r="H116" s="20">
        <f t="shared" ref="H116:H134" si="106">I116+L116+M116+N116+O116+P116</f>
        <v>860198.84</v>
      </c>
      <c r="I116" s="20">
        <f t="shared" ref="I116:I134" si="107">J116+K116</f>
        <v>860198.84</v>
      </c>
      <c r="J116" s="20">
        <v>860198.84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f t="shared" ref="Q116:Q134" si="108">R116+T116</f>
        <v>0</v>
      </c>
      <c r="R116" s="20">
        <v>0</v>
      </c>
      <c r="S116" s="20">
        <v>0</v>
      </c>
      <c r="T116"/>
      <c r="U116" s="3"/>
    </row>
    <row r="117" spans="1:21" x14ac:dyDescent="0.25">
      <c r="A117" s="1"/>
      <c r="B117" s="1"/>
      <c r="C117" s="1">
        <v>4040</v>
      </c>
      <c r="D117" s="20">
        <v>127300</v>
      </c>
      <c r="E117" s="20">
        <v>127300</v>
      </c>
      <c r="F117" s="20">
        <f t="shared" si="105"/>
        <v>127284.02</v>
      </c>
      <c r="G117" s="26">
        <f t="shared" si="86"/>
        <v>0.99987446975648075</v>
      </c>
      <c r="H117" s="20">
        <f t="shared" si="106"/>
        <v>127284.02</v>
      </c>
      <c r="I117" s="20">
        <f t="shared" si="107"/>
        <v>127284.02</v>
      </c>
      <c r="J117" s="20">
        <v>127284.02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f t="shared" si="108"/>
        <v>0</v>
      </c>
      <c r="R117" s="20">
        <v>0</v>
      </c>
      <c r="S117" s="20">
        <v>0</v>
      </c>
      <c r="T117"/>
      <c r="U117" s="3"/>
    </row>
    <row r="118" spans="1:21" x14ac:dyDescent="0.25">
      <c r="A118" s="1"/>
      <c r="B118" s="1"/>
      <c r="C118" s="1">
        <v>4100</v>
      </c>
      <c r="D118" s="20">
        <v>60000</v>
      </c>
      <c r="E118" s="20">
        <v>60000</v>
      </c>
      <c r="F118" s="20">
        <f t="shared" si="105"/>
        <v>36309</v>
      </c>
      <c r="G118" s="26">
        <f t="shared" si="86"/>
        <v>0.60514999999999997</v>
      </c>
      <c r="H118" s="20">
        <f t="shared" si="106"/>
        <v>36309</v>
      </c>
      <c r="I118" s="20">
        <f t="shared" si="107"/>
        <v>36309</v>
      </c>
      <c r="J118" s="20">
        <v>36309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f t="shared" si="108"/>
        <v>0</v>
      </c>
      <c r="R118" s="20">
        <v>0</v>
      </c>
      <c r="S118" s="20">
        <v>0</v>
      </c>
      <c r="T118"/>
      <c r="U118" s="3"/>
    </row>
    <row r="119" spans="1:21" x14ac:dyDescent="0.25">
      <c r="A119" s="1"/>
      <c r="B119" s="1"/>
      <c r="C119" s="1">
        <v>4110</v>
      </c>
      <c r="D119" s="20">
        <v>300000</v>
      </c>
      <c r="E119" s="20">
        <v>301000</v>
      </c>
      <c r="F119" s="20">
        <f t="shared" si="105"/>
        <v>151781.54</v>
      </c>
      <c r="G119" s="26">
        <f t="shared" si="86"/>
        <v>0.50425760797342201</v>
      </c>
      <c r="H119" s="20">
        <f t="shared" si="106"/>
        <v>151781.54</v>
      </c>
      <c r="I119" s="20">
        <f t="shared" si="107"/>
        <v>151781.54</v>
      </c>
      <c r="J119" s="20">
        <v>151781.54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f t="shared" si="108"/>
        <v>0</v>
      </c>
      <c r="R119" s="20">
        <v>0</v>
      </c>
      <c r="S119" s="20">
        <v>0</v>
      </c>
      <c r="T119"/>
      <c r="U119" s="3"/>
    </row>
    <row r="120" spans="1:21" x14ac:dyDescent="0.25">
      <c r="A120" s="1"/>
      <c r="B120" s="1"/>
      <c r="C120" s="1">
        <v>4120</v>
      </c>
      <c r="D120" s="20">
        <v>37000</v>
      </c>
      <c r="E120" s="20">
        <v>37000</v>
      </c>
      <c r="F120" s="20">
        <f t="shared" si="105"/>
        <v>14595.09</v>
      </c>
      <c r="G120" s="26">
        <f t="shared" si="86"/>
        <v>0.3944618918918919</v>
      </c>
      <c r="H120" s="20">
        <f t="shared" si="106"/>
        <v>14595.09</v>
      </c>
      <c r="I120" s="20">
        <f t="shared" si="107"/>
        <v>14595.09</v>
      </c>
      <c r="J120" s="20">
        <v>14595.09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f t="shared" si="108"/>
        <v>0</v>
      </c>
      <c r="R120" s="20">
        <v>0</v>
      </c>
      <c r="S120" s="20">
        <v>0</v>
      </c>
      <c r="T120"/>
      <c r="U120" s="3"/>
    </row>
    <row r="121" spans="1:21" x14ac:dyDescent="0.25">
      <c r="A121" s="1"/>
      <c r="B121" s="1"/>
      <c r="C121" s="1">
        <v>4140</v>
      </c>
      <c r="D121" s="20">
        <v>30000</v>
      </c>
      <c r="E121" s="20">
        <v>30000</v>
      </c>
      <c r="F121" s="20">
        <f t="shared" si="105"/>
        <v>7143</v>
      </c>
      <c r="G121" s="26">
        <f t="shared" si="86"/>
        <v>0.23810000000000001</v>
      </c>
      <c r="H121" s="20">
        <f t="shared" si="106"/>
        <v>7143</v>
      </c>
      <c r="I121" s="20">
        <f t="shared" si="107"/>
        <v>7143</v>
      </c>
      <c r="J121" s="20">
        <v>7143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f t="shared" si="108"/>
        <v>0</v>
      </c>
      <c r="R121" s="20">
        <v>0</v>
      </c>
      <c r="S121" s="20">
        <v>0</v>
      </c>
      <c r="T121"/>
      <c r="U121" s="3"/>
    </row>
    <row r="122" spans="1:21" x14ac:dyDescent="0.25">
      <c r="A122" s="1"/>
      <c r="B122" s="1"/>
      <c r="C122" s="1">
        <v>4170</v>
      </c>
      <c r="D122" s="20">
        <v>25000</v>
      </c>
      <c r="E122" s="20">
        <v>25000</v>
      </c>
      <c r="F122" s="20">
        <f t="shared" si="105"/>
        <v>15122.74</v>
      </c>
      <c r="G122" s="26">
        <f t="shared" si="86"/>
        <v>0.60490959999999994</v>
      </c>
      <c r="H122" s="20">
        <f t="shared" si="106"/>
        <v>15122.74</v>
      </c>
      <c r="I122" s="20">
        <f t="shared" si="107"/>
        <v>15122.74</v>
      </c>
      <c r="J122" s="20">
        <v>15122.74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f t="shared" si="108"/>
        <v>0</v>
      </c>
      <c r="R122" s="20">
        <v>0</v>
      </c>
      <c r="S122" s="20">
        <v>0</v>
      </c>
      <c r="T122"/>
      <c r="U122" s="3"/>
    </row>
    <row r="123" spans="1:21" x14ac:dyDescent="0.25">
      <c r="A123" s="1"/>
      <c r="B123" s="1"/>
      <c r="C123" s="1">
        <v>4210</v>
      </c>
      <c r="D123" s="20">
        <v>55000</v>
      </c>
      <c r="E123" s="20">
        <v>55000</v>
      </c>
      <c r="F123" s="20">
        <f t="shared" si="105"/>
        <v>35538.93</v>
      </c>
      <c r="G123" s="26">
        <f t="shared" si="86"/>
        <v>0.64616236363636359</v>
      </c>
      <c r="H123" s="20">
        <f t="shared" si="106"/>
        <v>35538.93</v>
      </c>
      <c r="I123" s="20">
        <f t="shared" si="107"/>
        <v>35538.93</v>
      </c>
      <c r="J123" s="20">
        <v>0</v>
      </c>
      <c r="K123" s="20">
        <v>35538.93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f t="shared" si="108"/>
        <v>0</v>
      </c>
      <c r="R123" s="20">
        <v>0</v>
      </c>
      <c r="S123" s="20">
        <v>0</v>
      </c>
      <c r="T123"/>
      <c r="U123" s="3"/>
    </row>
    <row r="124" spans="1:21" x14ac:dyDescent="0.25">
      <c r="A124" s="1"/>
      <c r="B124" s="1"/>
      <c r="C124" s="1">
        <v>4260</v>
      </c>
      <c r="D124" s="20">
        <v>20000</v>
      </c>
      <c r="E124" s="20">
        <v>20000</v>
      </c>
      <c r="F124" s="20">
        <f t="shared" si="105"/>
        <v>15956.74</v>
      </c>
      <c r="G124" s="26">
        <f t="shared" si="86"/>
        <v>0.79783700000000002</v>
      </c>
      <c r="H124" s="20">
        <f t="shared" si="106"/>
        <v>15956.74</v>
      </c>
      <c r="I124" s="20">
        <f t="shared" si="107"/>
        <v>15956.74</v>
      </c>
      <c r="J124" s="20">
        <v>0</v>
      </c>
      <c r="K124" s="20">
        <v>15956.74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f t="shared" si="108"/>
        <v>0</v>
      </c>
      <c r="R124" s="20">
        <v>0</v>
      </c>
      <c r="S124" s="20">
        <v>0</v>
      </c>
      <c r="T124"/>
      <c r="U124" s="3"/>
    </row>
    <row r="125" spans="1:21" x14ac:dyDescent="0.25">
      <c r="A125" s="1"/>
      <c r="B125" s="1"/>
      <c r="C125" s="1">
        <v>4280</v>
      </c>
      <c r="D125" s="20">
        <v>2000</v>
      </c>
      <c r="E125" s="20">
        <v>2000</v>
      </c>
      <c r="F125" s="20">
        <f t="shared" si="105"/>
        <v>810.5</v>
      </c>
      <c r="G125" s="26">
        <f t="shared" si="86"/>
        <v>0.40525</v>
      </c>
      <c r="H125" s="20">
        <f t="shared" si="106"/>
        <v>810.5</v>
      </c>
      <c r="I125" s="20">
        <f t="shared" si="107"/>
        <v>810.5</v>
      </c>
      <c r="J125" s="20">
        <v>0</v>
      </c>
      <c r="K125" s="20">
        <v>810.5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f t="shared" si="108"/>
        <v>0</v>
      </c>
      <c r="R125" s="20">
        <v>0</v>
      </c>
      <c r="S125" s="20">
        <v>0</v>
      </c>
      <c r="T125"/>
      <c r="U125" s="3"/>
    </row>
    <row r="126" spans="1:21" x14ac:dyDescent="0.25">
      <c r="A126" s="1"/>
      <c r="B126" s="1"/>
      <c r="C126" s="1">
        <v>4300</v>
      </c>
      <c r="D126" s="20">
        <v>70000</v>
      </c>
      <c r="E126" s="20">
        <v>80000</v>
      </c>
      <c r="F126" s="20">
        <f t="shared" si="105"/>
        <v>73186.820000000007</v>
      </c>
      <c r="G126" s="26">
        <f t="shared" si="86"/>
        <v>0.9148352500000001</v>
      </c>
      <c r="H126" s="20">
        <f t="shared" si="106"/>
        <v>73186.820000000007</v>
      </c>
      <c r="I126" s="20">
        <f t="shared" si="107"/>
        <v>73186.820000000007</v>
      </c>
      <c r="J126" s="20">
        <v>0</v>
      </c>
      <c r="K126" s="20">
        <v>73186.820000000007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f t="shared" si="108"/>
        <v>0</v>
      </c>
      <c r="R126" s="20">
        <v>0</v>
      </c>
      <c r="S126" s="20">
        <v>0</v>
      </c>
      <c r="T126"/>
      <c r="U126" s="3"/>
    </row>
    <row r="127" spans="1:21" x14ac:dyDescent="0.25">
      <c r="A127" s="1"/>
      <c r="B127" s="1"/>
      <c r="C127" s="1">
        <v>4350</v>
      </c>
      <c r="D127" s="20">
        <v>2000</v>
      </c>
      <c r="E127" s="20">
        <v>2000</v>
      </c>
      <c r="F127" s="20">
        <f t="shared" si="105"/>
        <v>878.22</v>
      </c>
      <c r="G127" s="26">
        <f t="shared" si="86"/>
        <v>0.43911</v>
      </c>
      <c r="H127" s="20">
        <f t="shared" si="106"/>
        <v>878.22</v>
      </c>
      <c r="I127" s="20">
        <f t="shared" si="107"/>
        <v>878.22</v>
      </c>
      <c r="J127" s="20">
        <v>0</v>
      </c>
      <c r="K127" s="20">
        <v>878.22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f t="shared" si="108"/>
        <v>0</v>
      </c>
      <c r="R127" s="20">
        <v>0</v>
      </c>
      <c r="S127" s="20">
        <v>0</v>
      </c>
      <c r="T127"/>
      <c r="U127" s="3"/>
    </row>
    <row r="128" spans="1:21" x14ac:dyDescent="0.25">
      <c r="A128" s="1"/>
      <c r="B128" s="1"/>
      <c r="C128" s="1">
        <v>4360</v>
      </c>
      <c r="D128" s="20">
        <v>10000</v>
      </c>
      <c r="E128" s="20">
        <v>10000</v>
      </c>
      <c r="F128" s="20">
        <f t="shared" si="105"/>
        <v>4759.79</v>
      </c>
      <c r="G128" s="26">
        <f t="shared" si="86"/>
        <v>0.47597899999999999</v>
      </c>
      <c r="H128" s="20">
        <f t="shared" si="106"/>
        <v>4759.79</v>
      </c>
      <c r="I128" s="20">
        <f t="shared" si="107"/>
        <v>4759.79</v>
      </c>
      <c r="J128" s="20">
        <v>0</v>
      </c>
      <c r="K128" s="20">
        <v>4759.79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f t="shared" si="108"/>
        <v>0</v>
      </c>
      <c r="R128" s="20">
        <v>0</v>
      </c>
      <c r="S128" s="20">
        <v>0</v>
      </c>
      <c r="T128"/>
      <c r="U128" s="3"/>
    </row>
    <row r="129" spans="1:21" x14ac:dyDescent="0.25">
      <c r="A129" s="1"/>
      <c r="B129" s="1"/>
      <c r="C129" s="1">
        <v>4370</v>
      </c>
      <c r="D129" s="20">
        <v>10000</v>
      </c>
      <c r="E129" s="20">
        <v>10000</v>
      </c>
      <c r="F129" s="20">
        <f t="shared" si="105"/>
        <v>3257.71</v>
      </c>
      <c r="G129" s="26">
        <f t="shared" si="86"/>
        <v>0.32577099999999998</v>
      </c>
      <c r="H129" s="20">
        <f t="shared" si="106"/>
        <v>3257.71</v>
      </c>
      <c r="I129" s="20">
        <f t="shared" si="107"/>
        <v>3257.71</v>
      </c>
      <c r="J129" s="20">
        <v>0</v>
      </c>
      <c r="K129" s="20">
        <v>3257.71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f t="shared" si="108"/>
        <v>0</v>
      </c>
      <c r="R129" s="20">
        <v>0</v>
      </c>
      <c r="S129" s="20">
        <v>0</v>
      </c>
      <c r="T129"/>
      <c r="U129" s="3"/>
    </row>
    <row r="130" spans="1:21" x14ac:dyDescent="0.25">
      <c r="A130" s="1"/>
      <c r="B130" s="1"/>
      <c r="C130" s="1">
        <v>4410</v>
      </c>
      <c r="D130" s="20">
        <v>8000</v>
      </c>
      <c r="E130" s="20">
        <v>8000</v>
      </c>
      <c r="F130" s="20">
        <f t="shared" si="105"/>
        <v>3766.37</v>
      </c>
      <c r="G130" s="26">
        <f t="shared" si="86"/>
        <v>0.47079624999999997</v>
      </c>
      <c r="H130" s="20">
        <f t="shared" si="106"/>
        <v>3766.37</v>
      </c>
      <c r="I130" s="20">
        <f t="shared" si="107"/>
        <v>3766.37</v>
      </c>
      <c r="J130" s="20">
        <v>0</v>
      </c>
      <c r="K130" s="20">
        <v>3766.37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f t="shared" si="108"/>
        <v>0</v>
      </c>
      <c r="R130" s="20">
        <v>0</v>
      </c>
      <c r="S130" s="20">
        <v>0</v>
      </c>
      <c r="T130"/>
      <c r="U130" s="3"/>
    </row>
    <row r="131" spans="1:21" x14ac:dyDescent="0.25">
      <c r="A131" s="1"/>
      <c r="B131" s="1"/>
      <c r="C131" s="1">
        <v>4420</v>
      </c>
      <c r="D131" s="20">
        <v>5000</v>
      </c>
      <c r="E131" s="20">
        <v>5000</v>
      </c>
      <c r="F131" s="20">
        <f t="shared" si="105"/>
        <v>2876.64</v>
      </c>
      <c r="G131" s="26">
        <f t="shared" si="86"/>
        <v>0.57532799999999995</v>
      </c>
      <c r="H131" s="20">
        <f t="shared" si="106"/>
        <v>2876.64</v>
      </c>
      <c r="I131" s="20">
        <f t="shared" si="107"/>
        <v>2876.64</v>
      </c>
      <c r="J131" s="20">
        <v>0</v>
      </c>
      <c r="K131" s="20">
        <v>2876.64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f t="shared" si="108"/>
        <v>0</v>
      </c>
      <c r="R131" s="20">
        <v>0</v>
      </c>
      <c r="S131" s="20">
        <v>0</v>
      </c>
      <c r="T131"/>
      <c r="U131" s="3"/>
    </row>
    <row r="132" spans="1:21" x14ac:dyDescent="0.25">
      <c r="A132" s="1"/>
      <c r="B132" s="1"/>
      <c r="C132" s="1">
        <v>4430</v>
      </c>
      <c r="D132" s="20">
        <v>12000</v>
      </c>
      <c r="E132" s="20">
        <v>12000</v>
      </c>
      <c r="F132" s="20">
        <f t="shared" si="105"/>
        <v>10006.6</v>
      </c>
      <c r="G132" s="26">
        <f t="shared" si="86"/>
        <v>0.83388333333333331</v>
      </c>
      <c r="H132" s="20">
        <f t="shared" si="106"/>
        <v>10006.6</v>
      </c>
      <c r="I132" s="20">
        <f t="shared" si="107"/>
        <v>10006.6</v>
      </c>
      <c r="J132" s="20">
        <v>0</v>
      </c>
      <c r="K132" s="20">
        <v>10006.6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f t="shared" si="108"/>
        <v>0</v>
      </c>
      <c r="R132" s="20">
        <v>0</v>
      </c>
      <c r="S132" s="20">
        <v>0</v>
      </c>
      <c r="T132"/>
      <c r="U132" s="3"/>
    </row>
    <row r="133" spans="1:21" x14ac:dyDescent="0.25">
      <c r="A133" s="1"/>
      <c r="B133" s="1"/>
      <c r="C133" s="1">
        <v>4440</v>
      </c>
      <c r="D133" s="20">
        <v>50000</v>
      </c>
      <c r="E133" s="20">
        <v>50000</v>
      </c>
      <c r="F133" s="20">
        <f t="shared" si="105"/>
        <v>36947.449999999997</v>
      </c>
      <c r="G133" s="26">
        <f t="shared" si="86"/>
        <v>0.73894899999999997</v>
      </c>
      <c r="H133" s="20">
        <f t="shared" si="106"/>
        <v>36947.449999999997</v>
      </c>
      <c r="I133" s="20">
        <f t="shared" si="107"/>
        <v>36947.449999999997</v>
      </c>
      <c r="J133" s="20">
        <v>0</v>
      </c>
      <c r="K133" s="20">
        <v>36947.449999999997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f t="shared" si="108"/>
        <v>0</v>
      </c>
      <c r="R133" s="20">
        <v>0</v>
      </c>
      <c r="S133" s="20">
        <v>0</v>
      </c>
      <c r="T133"/>
      <c r="U133" s="3"/>
    </row>
    <row r="134" spans="1:21" x14ac:dyDescent="0.25">
      <c r="A134" s="1"/>
      <c r="B134" s="1"/>
      <c r="C134" s="1">
        <v>4700</v>
      </c>
      <c r="D134" s="20">
        <v>15000</v>
      </c>
      <c r="E134" s="20">
        <v>15000</v>
      </c>
      <c r="F134" s="20">
        <f>H134+Q134</f>
        <v>6540.6</v>
      </c>
      <c r="G134" s="26">
        <f t="shared" si="86"/>
        <v>0.43604000000000004</v>
      </c>
      <c r="H134" s="20">
        <f t="shared" si="106"/>
        <v>6540.6</v>
      </c>
      <c r="I134" s="20">
        <f t="shared" si="107"/>
        <v>6540.6</v>
      </c>
      <c r="J134" s="20">
        <v>0</v>
      </c>
      <c r="K134" s="20">
        <v>6540.6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f t="shared" si="108"/>
        <v>0</v>
      </c>
      <c r="R134" s="20">
        <v>0</v>
      </c>
      <c r="S134" s="20">
        <v>0</v>
      </c>
      <c r="T134"/>
      <c r="U134" s="3"/>
    </row>
    <row r="135" spans="1:21" s="12" customFormat="1" x14ac:dyDescent="0.25">
      <c r="A135" s="13"/>
      <c r="B135" s="13">
        <v>75045</v>
      </c>
      <c r="C135" s="13"/>
      <c r="D135" s="19">
        <f>D136</f>
        <v>100</v>
      </c>
      <c r="E135" s="19">
        <f t="shared" ref="E135:S135" si="109">E136</f>
        <v>100</v>
      </c>
      <c r="F135" s="19">
        <f t="shared" si="109"/>
        <v>0</v>
      </c>
      <c r="G135" s="26">
        <f t="shared" si="86"/>
        <v>0</v>
      </c>
      <c r="H135" s="19">
        <f t="shared" si="109"/>
        <v>0</v>
      </c>
      <c r="I135" s="19">
        <f t="shared" si="109"/>
        <v>0</v>
      </c>
      <c r="J135" s="19">
        <f t="shared" si="109"/>
        <v>0</v>
      </c>
      <c r="K135" s="19">
        <f t="shared" si="109"/>
        <v>0</v>
      </c>
      <c r="L135" s="19">
        <f t="shared" si="109"/>
        <v>0</v>
      </c>
      <c r="M135" s="19">
        <f t="shared" si="109"/>
        <v>0</v>
      </c>
      <c r="N135" s="19">
        <f t="shared" si="109"/>
        <v>0</v>
      </c>
      <c r="O135" s="19">
        <f t="shared" si="109"/>
        <v>0</v>
      </c>
      <c r="P135" s="19">
        <f t="shared" si="109"/>
        <v>0</v>
      </c>
      <c r="Q135" s="19">
        <f t="shared" si="109"/>
        <v>0</v>
      </c>
      <c r="R135" s="19">
        <f t="shared" si="109"/>
        <v>0</v>
      </c>
      <c r="S135" s="19">
        <f t="shared" si="109"/>
        <v>0</v>
      </c>
      <c r="T135"/>
      <c r="U135" s="4"/>
    </row>
    <row r="136" spans="1:21" x14ac:dyDescent="0.25">
      <c r="A136" s="1"/>
      <c r="B136" s="1"/>
      <c r="C136" s="1">
        <v>3030</v>
      </c>
      <c r="D136" s="20">
        <v>100</v>
      </c>
      <c r="E136" s="20">
        <v>100</v>
      </c>
      <c r="F136" s="20">
        <f>H136+Q136</f>
        <v>0</v>
      </c>
      <c r="G136" s="26">
        <f t="shared" si="86"/>
        <v>0</v>
      </c>
      <c r="H136" s="20">
        <f>I136+L136+M136+N136+O136+P136</f>
        <v>0</v>
      </c>
      <c r="I136" s="20">
        <f>J136+K136</f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f>R136+T136</f>
        <v>0</v>
      </c>
      <c r="R136" s="20">
        <v>0</v>
      </c>
      <c r="S136" s="20">
        <v>0</v>
      </c>
      <c r="T136"/>
      <c r="U136" s="3"/>
    </row>
    <row r="137" spans="1:21" s="12" customFormat="1" x14ac:dyDescent="0.25">
      <c r="A137" s="13"/>
      <c r="B137" s="13">
        <v>75075</v>
      </c>
      <c r="C137" s="13"/>
      <c r="D137" s="19">
        <f>SUM(D138:D141)</f>
        <v>23000</v>
      </c>
      <c r="E137" s="19">
        <f t="shared" ref="E137:S137" si="110">SUM(E138:E141)</f>
        <v>40000</v>
      </c>
      <c r="F137" s="19">
        <f t="shared" si="110"/>
        <v>20164.96</v>
      </c>
      <c r="G137" s="26">
        <f t="shared" si="86"/>
        <v>0.50412400000000002</v>
      </c>
      <c r="H137" s="19">
        <f t="shared" si="110"/>
        <v>20164.96</v>
      </c>
      <c r="I137" s="19">
        <f t="shared" si="110"/>
        <v>20164.96</v>
      </c>
      <c r="J137" s="19">
        <f t="shared" si="110"/>
        <v>0</v>
      </c>
      <c r="K137" s="19">
        <f t="shared" si="110"/>
        <v>20164.96</v>
      </c>
      <c r="L137" s="19">
        <f t="shared" si="110"/>
        <v>0</v>
      </c>
      <c r="M137" s="19">
        <f t="shared" si="110"/>
        <v>0</v>
      </c>
      <c r="N137" s="19">
        <f t="shared" si="110"/>
        <v>0</v>
      </c>
      <c r="O137" s="19">
        <f t="shared" si="110"/>
        <v>0</v>
      </c>
      <c r="P137" s="19">
        <f t="shared" si="110"/>
        <v>0</v>
      </c>
      <c r="Q137" s="19">
        <f t="shared" si="110"/>
        <v>0</v>
      </c>
      <c r="R137" s="19">
        <f t="shared" si="110"/>
        <v>0</v>
      </c>
      <c r="S137" s="19">
        <f t="shared" si="110"/>
        <v>0</v>
      </c>
      <c r="T137"/>
      <c r="U137" s="4"/>
    </row>
    <row r="138" spans="1:21" x14ac:dyDescent="0.25">
      <c r="A138" s="1"/>
      <c r="B138" s="1"/>
      <c r="C138" s="1">
        <v>4170</v>
      </c>
      <c r="D138" s="20">
        <v>1000</v>
      </c>
      <c r="E138" s="20">
        <v>5000</v>
      </c>
      <c r="F138" s="20">
        <f>H138+Q138</f>
        <v>0</v>
      </c>
      <c r="G138" s="26">
        <f t="shared" si="86"/>
        <v>0</v>
      </c>
      <c r="H138" s="20">
        <f>I138+L138+M138+N138+O138+P138</f>
        <v>0</v>
      </c>
      <c r="I138" s="20">
        <f>J138+K138</f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f>R138+T138</f>
        <v>0</v>
      </c>
      <c r="R138" s="20">
        <v>0</v>
      </c>
      <c r="S138" s="20">
        <v>0</v>
      </c>
      <c r="T138"/>
      <c r="U138" s="3"/>
    </row>
    <row r="139" spans="1:21" x14ac:dyDescent="0.25">
      <c r="A139" s="1"/>
      <c r="B139" s="1"/>
      <c r="C139" s="1">
        <v>4210</v>
      </c>
      <c r="D139" s="20">
        <v>5000</v>
      </c>
      <c r="E139" s="20">
        <v>10000</v>
      </c>
      <c r="F139" s="20">
        <f t="shared" ref="F139:F141" si="111">H139+Q139</f>
        <v>9510.2800000000007</v>
      </c>
      <c r="G139" s="26">
        <f t="shared" si="86"/>
        <v>0.9510280000000001</v>
      </c>
      <c r="H139" s="20">
        <f t="shared" ref="H139:H141" si="112">I139+L139+M139+N139+O139+P139</f>
        <v>9510.2800000000007</v>
      </c>
      <c r="I139" s="20">
        <f t="shared" ref="I139:I141" si="113">J139+K139</f>
        <v>9510.2800000000007</v>
      </c>
      <c r="J139" s="20">
        <v>0</v>
      </c>
      <c r="K139" s="20">
        <v>9510.2800000000007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f t="shared" ref="Q139:Q141" si="114">R139+T139</f>
        <v>0</v>
      </c>
      <c r="R139" s="20">
        <v>0</v>
      </c>
      <c r="S139" s="20">
        <v>0</v>
      </c>
      <c r="T139"/>
      <c r="U139" s="3"/>
    </row>
    <row r="140" spans="1:21" x14ac:dyDescent="0.25">
      <c r="A140" s="1"/>
      <c r="B140" s="1"/>
      <c r="C140" s="1">
        <v>4300</v>
      </c>
      <c r="D140" s="20">
        <v>15000</v>
      </c>
      <c r="E140" s="20">
        <v>23000</v>
      </c>
      <c r="F140" s="20">
        <f t="shared" si="111"/>
        <v>10654.68</v>
      </c>
      <c r="G140" s="26">
        <f t="shared" si="86"/>
        <v>0.46324695652173914</v>
      </c>
      <c r="H140" s="20">
        <f t="shared" si="112"/>
        <v>10654.68</v>
      </c>
      <c r="I140" s="20">
        <f t="shared" si="113"/>
        <v>10654.68</v>
      </c>
      <c r="J140" s="20">
        <v>0</v>
      </c>
      <c r="K140" s="20">
        <v>10654.68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f t="shared" si="114"/>
        <v>0</v>
      </c>
      <c r="R140" s="20">
        <v>0</v>
      </c>
      <c r="S140" s="20">
        <v>0</v>
      </c>
      <c r="T140"/>
      <c r="U140" s="3"/>
    </row>
    <row r="141" spans="1:21" x14ac:dyDescent="0.25">
      <c r="A141" s="1"/>
      <c r="B141" s="1"/>
      <c r="C141" s="1">
        <v>4420</v>
      </c>
      <c r="D141" s="20">
        <v>2000</v>
      </c>
      <c r="E141" s="20">
        <v>2000</v>
      </c>
      <c r="F141" s="20">
        <f t="shared" si="111"/>
        <v>0</v>
      </c>
      <c r="G141" s="26">
        <f t="shared" si="86"/>
        <v>0</v>
      </c>
      <c r="H141" s="20">
        <f t="shared" si="112"/>
        <v>0</v>
      </c>
      <c r="I141" s="20">
        <f t="shared" si="113"/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f t="shared" si="114"/>
        <v>0</v>
      </c>
      <c r="R141" s="20">
        <v>0</v>
      </c>
      <c r="S141" s="20">
        <v>0</v>
      </c>
      <c r="T141"/>
      <c r="U141" s="3"/>
    </row>
    <row r="142" spans="1:21" s="12" customFormat="1" x14ac:dyDescent="0.25">
      <c r="A142" s="13"/>
      <c r="B142" s="13">
        <v>75095</v>
      </c>
      <c r="C142" s="13"/>
      <c r="D142" s="19">
        <f>SUM(D143:D146)</f>
        <v>46400</v>
      </c>
      <c r="E142" s="19">
        <f t="shared" ref="E142:S142" si="115">SUM(E143:E146)</f>
        <v>50400</v>
      </c>
      <c r="F142" s="19">
        <f t="shared" si="115"/>
        <v>31655.43</v>
      </c>
      <c r="G142" s="26">
        <f t="shared" si="86"/>
        <v>0.62808392857142858</v>
      </c>
      <c r="H142" s="19">
        <f t="shared" si="115"/>
        <v>31655.43</v>
      </c>
      <c r="I142" s="19">
        <f t="shared" si="115"/>
        <v>21905.43</v>
      </c>
      <c r="J142" s="19">
        <f t="shared" si="115"/>
        <v>0</v>
      </c>
      <c r="K142" s="19">
        <f t="shared" si="115"/>
        <v>21905.43</v>
      </c>
      <c r="L142" s="19">
        <f t="shared" si="115"/>
        <v>0</v>
      </c>
      <c r="M142" s="19">
        <f t="shared" si="115"/>
        <v>9750</v>
      </c>
      <c r="N142" s="19">
        <f t="shared" si="115"/>
        <v>0</v>
      </c>
      <c r="O142" s="19">
        <f t="shared" si="115"/>
        <v>0</v>
      </c>
      <c r="P142" s="19">
        <f t="shared" si="115"/>
        <v>0</v>
      </c>
      <c r="Q142" s="19">
        <f t="shared" si="115"/>
        <v>0</v>
      </c>
      <c r="R142" s="19">
        <f t="shared" si="115"/>
        <v>0</v>
      </c>
      <c r="S142" s="19">
        <f t="shared" si="115"/>
        <v>0</v>
      </c>
      <c r="T142"/>
      <c r="U142" s="4"/>
    </row>
    <row r="143" spans="1:21" x14ac:dyDescent="0.25">
      <c r="A143" s="1"/>
      <c r="B143" s="1"/>
      <c r="C143" s="1">
        <v>3030</v>
      </c>
      <c r="D143" s="20">
        <v>23400</v>
      </c>
      <c r="E143" s="20">
        <v>23400</v>
      </c>
      <c r="F143" s="20">
        <f>H143+Q143</f>
        <v>9750</v>
      </c>
      <c r="G143" s="26">
        <f t="shared" ref="G143:G206" si="116">F143/E143</f>
        <v>0.41666666666666669</v>
      </c>
      <c r="H143" s="20">
        <f>I143+L143+M143+N143+O143+P143</f>
        <v>9750</v>
      </c>
      <c r="I143" s="20">
        <f>J143+K143</f>
        <v>0</v>
      </c>
      <c r="J143" s="20">
        <v>0</v>
      </c>
      <c r="K143" s="20">
        <v>0</v>
      </c>
      <c r="L143" s="20">
        <v>0</v>
      </c>
      <c r="M143" s="20">
        <v>9750</v>
      </c>
      <c r="N143" s="20">
        <v>0</v>
      </c>
      <c r="O143" s="20">
        <v>0</v>
      </c>
      <c r="P143" s="20">
        <v>0</v>
      </c>
      <c r="Q143" s="20">
        <f>R143+T143</f>
        <v>0</v>
      </c>
      <c r="R143" s="20">
        <v>0</v>
      </c>
      <c r="S143" s="20">
        <v>0</v>
      </c>
      <c r="T143"/>
      <c r="U143" s="3"/>
    </row>
    <row r="144" spans="1:21" x14ac:dyDescent="0.25">
      <c r="A144" s="1"/>
      <c r="B144" s="1"/>
      <c r="C144" s="1">
        <v>4210</v>
      </c>
      <c r="D144" s="20">
        <v>1000</v>
      </c>
      <c r="E144" s="20">
        <v>660</v>
      </c>
      <c r="F144" s="20">
        <f t="shared" ref="F144:F146" si="117">H144+Q144</f>
        <v>463.89</v>
      </c>
      <c r="G144" s="26">
        <f t="shared" si="116"/>
        <v>0.70286363636363636</v>
      </c>
      <c r="H144" s="20">
        <f t="shared" ref="H144:H146" si="118">I144+L144+M144+N144+O144+P144</f>
        <v>463.89</v>
      </c>
      <c r="I144" s="20">
        <f t="shared" ref="I144:I146" si="119">J144+K144</f>
        <v>463.89</v>
      </c>
      <c r="J144" s="20">
        <v>0</v>
      </c>
      <c r="K144" s="20">
        <v>463.89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f t="shared" ref="Q144:Q146" si="120">R144+T144</f>
        <v>0</v>
      </c>
      <c r="R144" s="20">
        <v>0</v>
      </c>
      <c r="S144" s="20">
        <v>0</v>
      </c>
      <c r="T144"/>
      <c r="U144" s="3"/>
    </row>
    <row r="145" spans="1:21" x14ac:dyDescent="0.25">
      <c r="A145" s="1"/>
      <c r="B145" s="1"/>
      <c r="C145" s="1">
        <v>4300</v>
      </c>
      <c r="D145" s="20">
        <v>0</v>
      </c>
      <c r="E145" s="20">
        <v>340</v>
      </c>
      <c r="F145" s="20">
        <f t="shared" si="117"/>
        <v>169.04</v>
      </c>
      <c r="G145" s="26">
        <f t="shared" si="116"/>
        <v>0.49717647058823528</v>
      </c>
      <c r="H145" s="20">
        <f t="shared" si="118"/>
        <v>169.04</v>
      </c>
      <c r="I145" s="20">
        <f t="shared" si="119"/>
        <v>169.04</v>
      </c>
      <c r="J145" s="20">
        <v>0</v>
      </c>
      <c r="K145" s="20">
        <v>169.04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f t="shared" si="120"/>
        <v>0</v>
      </c>
      <c r="R145" s="20">
        <v>0</v>
      </c>
      <c r="S145" s="20">
        <v>0</v>
      </c>
      <c r="T145"/>
      <c r="U145" s="3"/>
    </row>
    <row r="146" spans="1:21" x14ac:dyDescent="0.25">
      <c r="A146" s="1"/>
      <c r="B146" s="1"/>
      <c r="C146" s="1">
        <v>4430</v>
      </c>
      <c r="D146" s="20">
        <v>22000</v>
      </c>
      <c r="E146" s="20">
        <v>26000</v>
      </c>
      <c r="F146" s="20">
        <f t="shared" si="117"/>
        <v>21272.5</v>
      </c>
      <c r="G146" s="26">
        <f t="shared" si="116"/>
        <v>0.81817307692307695</v>
      </c>
      <c r="H146" s="20">
        <f t="shared" si="118"/>
        <v>21272.5</v>
      </c>
      <c r="I146" s="20">
        <f t="shared" si="119"/>
        <v>21272.5</v>
      </c>
      <c r="J146" s="20">
        <v>0</v>
      </c>
      <c r="K146" s="20">
        <v>21272.5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f t="shared" si="120"/>
        <v>0</v>
      </c>
      <c r="R146" s="20">
        <v>0</v>
      </c>
      <c r="S146" s="20">
        <v>0</v>
      </c>
      <c r="T146"/>
      <c r="U146" s="3"/>
    </row>
    <row r="147" spans="1:21" x14ac:dyDescent="0.25">
      <c r="A147" s="13">
        <v>751</v>
      </c>
      <c r="B147" s="13"/>
      <c r="C147" s="13"/>
      <c r="D147" s="19">
        <f>D148+D150</f>
        <v>1598</v>
      </c>
      <c r="E147" s="19">
        <f t="shared" ref="E147:S147" si="121">E148+E150</f>
        <v>18809</v>
      </c>
      <c r="F147" s="19">
        <f t="shared" si="121"/>
        <v>17340.68</v>
      </c>
      <c r="G147" s="26">
        <f t="shared" si="116"/>
        <v>0.92193524376628211</v>
      </c>
      <c r="H147" s="19">
        <f t="shared" si="121"/>
        <v>17340.68</v>
      </c>
      <c r="I147" s="19">
        <f t="shared" si="121"/>
        <v>8753.5300000000007</v>
      </c>
      <c r="J147" s="19">
        <f t="shared" si="121"/>
        <v>1866.09</v>
      </c>
      <c r="K147" s="19">
        <f t="shared" si="121"/>
        <v>6887.44</v>
      </c>
      <c r="L147" s="19">
        <f t="shared" si="121"/>
        <v>0</v>
      </c>
      <c r="M147" s="19">
        <f t="shared" si="121"/>
        <v>8587.15</v>
      </c>
      <c r="N147" s="19">
        <f t="shared" si="121"/>
        <v>0</v>
      </c>
      <c r="O147" s="19">
        <f t="shared" si="121"/>
        <v>0</v>
      </c>
      <c r="P147" s="19">
        <f t="shared" si="121"/>
        <v>0</v>
      </c>
      <c r="Q147" s="19">
        <f t="shared" si="121"/>
        <v>0</v>
      </c>
      <c r="R147" s="19">
        <f t="shared" si="121"/>
        <v>0</v>
      </c>
      <c r="S147" s="19">
        <f t="shared" si="121"/>
        <v>0</v>
      </c>
      <c r="T147"/>
      <c r="U147" s="3"/>
    </row>
    <row r="148" spans="1:21" s="12" customFormat="1" x14ac:dyDescent="0.25">
      <c r="A148" s="13"/>
      <c r="B148" s="13">
        <v>75101</v>
      </c>
      <c r="C148" s="13"/>
      <c r="D148" s="19">
        <f>D149</f>
        <v>1598</v>
      </c>
      <c r="E148" s="19">
        <f t="shared" ref="E148" si="122">E149</f>
        <v>1598</v>
      </c>
      <c r="F148" s="19">
        <f t="shared" ref="F148" si="123">F149</f>
        <v>333.33</v>
      </c>
      <c r="G148" s="26">
        <f t="shared" si="116"/>
        <v>0.20859198998748435</v>
      </c>
      <c r="H148" s="19">
        <f t="shared" ref="H148:S148" si="124">H149</f>
        <v>333.33</v>
      </c>
      <c r="I148" s="19">
        <f t="shared" si="124"/>
        <v>333.33</v>
      </c>
      <c r="J148" s="19">
        <f t="shared" si="124"/>
        <v>0</v>
      </c>
      <c r="K148" s="19">
        <f t="shared" si="124"/>
        <v>333.33</v>
      </c>
      <c r="L148" s="19">
        <f t="shared" si="124"/>
        <v>0</v>
      </c>
      <c r="M148" s="19">
        <f t="shared" si="124"/>
        <v>0</v>
      </c>
      <c r="N148" s="19">
        <f t="shared" si="124"/>
        <v>0</v>
      </c>
      <c r="O148" s="19">
        <f t="shared" si="124"/>
        <v>0</v>
      </c>
      <c r="P148" s="19">
        <f t="shared" si="124"/>
        <v>0</v>
      </c>
      <c r="Q148" s="19">
        <f t="shared" si="124"/>
        <v>0</v>
      </c>
      <c r="R148" s="19">
        <f t="shared" si="124"/>
        <v>0</v>
      </c>
      <c r="S148" s="19">
        <f t="shared" si="124"/>
        <v>0</v>
      </c>
      <c r="T148"/>
      <c r="U148" s="4"/>
    </row>
    <row r="149" spans="1:21" x14ac:dyDescent="0.25">
      <c r="A149" s="1"/>
      <c r="B149" s="1"/>
      <c r="C149" s="1">
        <v>4210</v>
      </c>
      <c r="D149" s="20">
        <v>1598</v>
      </c>
      <c r="E149" s="20">
        <v>1598</v>
      </c>
      <c r="F149" s="20">
        <f>H149+Q149</f>
        <v>333.33</v>
      </c>
      <c r="G149" s="26">
        <f t="shared" si="116"/>
        <v>0.20859198998748435</v>
      </c>
      <c r="H149" s="20">
        <f>I149+L149+M149+N149+O149+P149</f>
        <v>333.33</v>
      </c>
      <c r="I149" s="20">
        <f>J149+K149</f>
        <v>333.33</v>
      </c>
      <c r="J149" s="20">
        <v>0</v>
      </c>
      <c r="K149" s="20">
        <v>333.33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f>R149+T149</f>
        <v>0</v>
      </c>
      <c r="R149" s="20">
        <v>0</v>
      </c>
      <c r="S149" s="20">
        <v>0</v>
      </c>
      <c r="T149"/>
      <c r="U149" s="3"/>
    </row>
    <row r="150" spans="1:21" s="12" customFormat="1" x14ac:dyDescent="0.25">
      <c r="A150" s="13"/>
      <c r="B150" s="13">
        <v>75113</v>
      </c>
      <c r="C150" s="13"/>
      <c r="D150" s="19">
        <f>SUM(D151:D156)</f>
        <v>0</v>
      </c>
      <c r="E150" s="19">
        <f t="shared" ref="E150:S150" si="125">SUM(E151:E156)</f>
        <v>17211</v>
      </c>
      <c r="F150" s="19">
        <f t="shared" si="125"/>
        <v>17007.349999999999</v>
      </c>
      <c r="G150" s="26">
        <f t="shared" si="116"/>
        <v>0.98816745104874781</v>
      </c>
      <c r="H150" s="19">
        <f t="shared" si="125"/>
        <v>17007.349999999999</v>
      </c>
      <c r="I150" s="19">
        <f t="shared" si="125"/>
        <v>8420.2000000000007</v>
      </c>
      <c r="J150" s="19">
        <f t="shared" si="125"/>
        <v>1866.09</v>
      </c>
      <c r="K150" s="19">
        <f t="shared" si="125"/>
        <v>6554.11</v>
      </c>
      <c r="L150" s="19">
        <f t="shared" si="125"/>
        <v>0</v>
      </c>
      <c r="M150" s="19">
        <f t="shared" si="125"/>
        <v>8587.15</v>
      </c>
      <c r="N150" s="19">
        <f t="shared" si="125"/>
        <v>0</v>
      </c>
      <c r="O150" s="19">
        <f t="shared" si="125"/>
        <v>0</v>
      </c>
      <c r="P150" s="19">
        <f t="shared" si="125"/>
        <v>0</v>
      </c>
      <c r="Q150" s="19">
        <f t="shared" si="125"/>
        <v>0</v>
      </c>
      <c r="R150" s="19">
        <f t="shared" si="125"/>
        <v>0</v>
      </c>
      <c r="S150" s="19">
        <f t="shared" si="125"/>
        <v>0</v>
      </c>
      <c r="T150"/>
      <c r="U150" s="4"/>
    </row>
    <row r="151" spans="1:21" x14ac:dyDescent="0.25">
      <c r="A151" s="1"/>
      <c r="B151" s="1"/>
      <c r="C151" s="1">
        <v>3030</v>
      </c>
      <c r="D151" s="20">
        <v>0</v>
      </c>
      <c r="E151" s="20">
        <v>8610</v>
      </c>
      <c r="F151" s="20">
        <f>H151+Q151</f>
        <v>8587.15</v>
      </c>
      <c r="G151" s="26">
        <f t="shared" si="116"/>
        <v>0.99734610917537747</v>
      </c>
      <c r="H151" s="20">
        <f>I151+L151+M151+N151+O151+P151</f>
        <v>8587.15</v>
      </c>
      <c r="I151" s="20">
        <f>J151+K151</f>
        <v>0</v>
      </c>
      <c r="J151" s="20">
        <v>0</v>
      </c>
      <c r="K151" s="20">
        <v>0</v>
      </c>
      <c r="L151" s="20">
        <v>0</v>
      </c>
      <c r="M151" s="20">
        <v>8587.15</v>
      </c>
      <c r="N151" s="20">
        <v>0</v>
      </c>
      <c r="O151" s="20">
        <v>0</v>
      </c>
      <c r="P151" s="20">
        <v>0</v>
      </c>
      <c r="Q151" s="20">
        <f>R151+T151</f>
        <v>0</v>
      </c>
      <c r="R151" s="20">
        <v>0</v>
      </c>
      <c r="S151" s="20">
        <v>0</v>
      </c>
      <c r="T151"/>
      <c r="U151" s="3"/>
    </row>
    <row r="152" spans="1:21" x14ac:dyDescent="0.25">
      <c r="A152" s="1"/>
      <c r="B152" s="1"/>
      <c r="C152" s="1">
        <v>4110</v>
      </c>
      <c r="D152" s="20">
        <v>0</v>
      </c>
      <c r="E152" s="20">
        <v>294.64</v>
      </c>
      <c r="F152" s="20">
        <f t="shared" ref="F152:F156" si="126">H152+Q152</f>
        <v>228.63</v>
      </c>
      <c r="G152" s="26">
        <f t="shared" si="116"/>
        <v>0.77596388813467287</v>
      </c>
      <c r="H152" s="20">
        <f t="shared" ref="H152:H156" si="127">I152+L152+M152+N152+O152+P152</f>
        <v>228.63</v>
      </c>
      <c r="I152" s="20">
        <f t="shared" ref="I152:I156" si="128">J152+K152</f>
        <v>228.63</v>
      </c>
      <c r="J152" s="20">
        <v>228.63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f t="shared" ref="Q152:Q156" si="129">R152+T152</f>
        <v>0</v>
      </c>
      <c r="R152" s="20">
        <v>0</v>
      </c>
      <c r="S152" s="20">
        <v>0</v>
      </c>
      <c r="T152"/>
      <c r="U152" s="3"/>
    </row>
    <row r="153" spans="1:21" x14ac:dyDescent="0.25">
      <c r="A153" s="1"/>
      <c r="B153" s="1"/>
      <c r="C153" s="1">
        <v>4120</v>
      </c>
      <c r="D153" s="20">
        <v>0</v>
      </c>
      <c r="E153" s="20">
        <v>37.340000000000003</v>
      </c>
      <c r="F153" s="20">
        <f t="shared" si="126"/>
        <v>27.93</v>
      </c>
      <c r="G153" s="26">
        <f t="shared" si="116"/>
        <v>0.7479914301017675</v>
      </c>
      <c r="H153" s="20">
        <f t="shared" si="127"/>
        <v>27.93</v>
      </c>
      <c r="I153" s="20">
        <f t="shared" si="128"/>
        <v>27.93</v>
      </c>
      <c r="J153" s="20">
        <v>27.93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f t="shared" si="129"/>
        <v>0</v>
      </c>
      <c r="R153" s="20">
        <v>0</v>
      </c>
      <c r="S153" s="20">
        <v>0</v>
      </c>
      <c r="T153"/>
      <c r="U153" s="3"/>
    </row>
    <row r="154" spans="1:21" x14ac:dyDescent="0.25">
      <c r="A154" s="1"/>
      <c r="B154" s="1"/>
      <c r="C154" s="1">
        <v>4170</v>
      </c>
      <c r="D154" s="20">
        <v>0</v>
      </c>
      <c r="E154" s="20">
        <v>1714</v>
      </c>
      <c r="F154" s="20">
        <f t="shared" si="126"/>
        <v>1609.53</v>
      </c>
      <c r="G154" s="26">
        <f t="shared" si="116"/>
        <v>0.93904900816802794</v>
      </c>
      <c r="H154" s="20">
        <f t="shared" si="127"/>
        <v>1609.53</v>
      </c>
      <c r="I154" s="20">
        <f t="shared" si="128"/>
        <v>1609.53</v>
      </c>
      <c r="J154" s="20">
        <v>1609.53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f t="shared" si="129"/>
        <v>0</v>
      </c>
      <c r="R154" s="20">
        <v>0</v>
      </c>
      <c r="S154" s="20">
        <v>0</v>
      </c>
      <c r="T154"/>
      <c r="U154" s="3"/>
    </row>
    <row r="155" spans="1:21" x14ac:dyDescent="0.25">
      <c r="A155" s="1"/>
      <c r="B155" s="1"/>
      <c r="C155" s="1">
        <v>4210</v>
      </c>
      <c r="D155" s="20">
        <v>0</v>
      </c>
      <c r="E155" s="20">
        <v>6330.02</v>
      </c>
      <c r="F155" s="20">
        <f t="shared" si="126"/>
        <v>6330</v>
      </c>
      <c r="G155" s="26">
        <f t="shared" si="116"/>
        <v>0.99999684045232073</v>
      </c>
      <c r="H155" s="20">
        <f t="shared" si="127"/>
        <v>6330</v>
      </c>
      <c r="I155" s="20">
        <f t="shared" si="128"/>
        <v>6330</v>
      </c>
      <c r="J155" s="20">
        <v>0</v>
      </c>
      <c r="K155" s="20">
        <v>6330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f t="shared" si="129"/>
        <v>0</v>
      </c>
      <c r="R155" s="20">
        <v>0</v>
      </c>
      <c r="S155" s="20">
        <v>0</v>
      </c>
      <c r="T155"/>
      <c r="U155" s="3"/>
    </row>
    <row r="156" spans="1:21" x14ac:dyDescent="0.25">
      <c r="A156" s="1"/>
      <c r="B156" s="1"/>
      <c r="C156" s="1">
        <v>4410</v>
      </c>
      <c r="D156" s="20">
        <v>0</v>
      </c>
      <c r="E156" s="20">
        <v>225</v>
      </c>
      <c r="F156" s="20">
        <f t="shared" si="126"/>
        <v>224.11</v>
      </c>
      <c r="G156" s="26">
        <f t="shared" si="116"/>
        <v>0.99604444444444451</v>
      </c>
      <c r="H156" s="20">
        <f t="shared" si="127"/>
        <v>224.11</v>
      </c>
      <c r="I156" s="20">
        <f t="shared" si="128"/>
        <v>224.11</v>
      </c>
      <c r="J156" s="20">
        <v>0</v>
      </c>
      <c r="K156" s="20">
        <v>224.11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f t="shared" si="129"/>
        <v>0</v>
      </c>
      <c r="R156" s="20">
        <v>0</v>
      </c>
      <c r="S156" s="20">
        <v>0</v>
      </c>
      <c r="T156"/>
      <c r="U156" s="3"/>
    </row>
    <row r="157" spans="1:21" x14ac:dyDescent="0.25">
      <c r="A157" s="13">
        <v>754</v>
      </c>
      <c r="B157" s="13"/>
      <c r="C157" s="13"/>
      <c r="D157" s="19">
        <f>D158+D160+D171+D174</f>
        <v>254761.5</v>
      </c>
      <c r="E157" s="19">
        <f t="shared" ref="E157:S157" si="130">E158+E160+E171+E174</f>
        <v>348373.5</v>
      </c>
      <c r="F157" s="19">
        <f t="shared" si="130"/>
        <v>118501.54000000001</v>
      </c>
      <c r="G157" s="26">
        <f t="shared" si="116"/>
        <v>0.34015658481486111</v>
      </c>
      <c r="H157" s="19">
        <f t="shared" si="130"/>
        <v>118501.54000000001</v>
      </c>
      <c r="I157" s="19">
        <f t="shared" si="130"/>
        <v>114401.54000000001</v>
      </c>
      <c r="J157" s="19">
        <f t="shared" si="130"/>
        <v>23475.329999999998</v>
      </c>
      <c r="K157" s="19">
        <f t="shared" si="130"/>
        <v>90926.21</v>
      </c>
      <c r="L157" s="19">
        <f t="shared" si="130"/>
        <v>4100</v>
      </c>
      <c r="M157" s="19">
        <f t="shared" si="130"/>
        <v>0</v>
      </c>
      <c r="N157" s="19">
        <f t="shared" si="130"/>
        <v>0</v>
      </c>
      <c r="O157" s="19">
        <f t="shared" si="130"/>
        <v>0</v>
      </c>
      <c r="P157" s="19">
        <f t="shared" si="130"/>
        <v>0</v>
      </c>
      <c r="Q157" s="19">
        <f t="shared" si="130"/>
        <v>0</v>
      </c>
      <c r="R157" s="19">
        <f t="shared" si="130"/>
        <v>0</v>
      </c>
      <c r="S157" s="19">
        <f t="shared" si="130"/>
        <v>0</v>
      </c>
      <c r="T157"/>
      <c r="U157" s="3"/>
    </row>
    <row r="158" spans="1:21" s="12" customFormat="1" x14ac:dyDescent="0.25">
      <c r="A158" s="13"/>
      <c r="B158" s="13">
        <v>75404</v>
      </c>
      <c r="C158" s="13"/>
      <c r="D158" s="19">
        <f>D159</f>
        <v>3000</v>
      </c>
      <c r="E158" s="19">
        <f t="shared" ref="E158:S158" si="131">E159</f>
        <v>5000</v>
      </c>
      <c r="F158" s="19">
        <f t="shared" si="131"/>
        <v>4100</v>
      </c>
      <c r="G158" s="26">
        <f t="shared" si="116"/>
        <v>0.82</v>
      </c>
      <c r="H158" s="19">
        <f t="shared" si="131"/>
        <v>4100</v>
      </c>
      <c r="I158" s="19">
        <f t="shared" si="131"/>
        <v>0</v>
      </c>
      <c r="J158" s="19">
        <f t="shared" si="131"/>
        <v>0</v>
      </c>
      <c r="K158" s="19">
        <f t="shared" si="131"/>
        <v>0</v>
      </c>
      <c r="L158" s="19">
        <f t="shared" si="131"/>
        <v>4100</v>
      </c>
      <c r="M158" s="19">
        <f t="shared" si="131"/>
        <v>0</v>
      </c>
      <c r="N158" s="19">
        <f t="shared" si="131"/>
        <v>0</v>
      </c>
      <c r="O158" s="19">
        <f t="shared" si="131"/>
        <v>0</v>
      </c>
      <c r="P158" s="19">
        <f t="shared" si="131"/>
        <v>0</v>
      </c>
      <c r="Q158" s="19">
        <f t="shared" si="131"/>
        <v>0</v>
      </c>
      <c r="R158" s="19">
        <f t="shared" si="131"/>
        <v>0</v>
      </c>
      <c r="S158" s="19">
        <f t="shared" si="131"/>
        <v>0</v>
      </c>
      <c r="T158"/>
      <c r="U158" s="4"/>
    </row>
    <row r="159" spans="1:21" x14ac:dyDescent="0.25">
      <c r="A159" s="1"/>
      <c r="B159" s="1"/>
      <c r="C159" s="1">
        <v>3000</v>
      </c>
      <c r="D159" s="20">
        <v>3000</v>
      </c>
      <c r="E159" s="20">
        <v>5000</v>
      </c>
      <c r="F159" s="20">
        <f>H159+Q159</f>
        <v>4100</v>
      </c>
      <c r="G159" s="26">
        <f t="shared" si="116"/>
        <v>0.82</v>
      </c>
      <c r="H159" s="20">
        <f>I159+L159+M159+N159+O159+P159</f>
        <v>4100</v>
      </c>
      <c r="I159" s="20">
        <f>J159+K159</f>
        <v>0</v>
      </c>
      <c r="J159" s="20">
        <v>0</v>
      </c>
      <c r="K159" s="20">
        <v>0</v>
      </c>
      <c r="L159" s="20">
        <v>4100</v>
      </c>
      <c r="M159" s="20">
        <v>0</v>
      </c>
      <c r="N159" s="20">
        <v>0</v>
      </c>
      <c r="O159" s="20">
        <v>0</v>
      </c>
      <c r="P159" s="20">
        <v>0</v>
      </c>
      <c r="Q159" s="20">
        <f>R159+T159</f>
        <v>0</v>
      </c>
      <c r="R159" s="20">
        <v>0</v>
      </c>
      <c r="S159" s="20">
        <v>0</v>
      </c>
      <c r="T159"/>
      <c r="U159" s="3"/>
    </row>
    <row r="160" spans="1:21" s="12" customFormat="1" x14ac:dyDescent="0.25">
      <c r="A160" s="13"/>
      <c r="B160" s="13">
        <v>75412</v>
      </c>
      <c r="C160" s="13"/>
      <c r="D160" s="19">
        <f>SUM(D161:D170)</f>
        <v>243761.5</v>
      </c>
      <c r="E160" s="19">
        <f t="shared" ref="E160:S160" si="132">SUM(E161:E170)</f>
        <v>335373.5</v>
      </c>
      <c r="F160" s="19">
        <f t="shared" si="132"/>
        <v>112162.97</v>
      </c>
      <c r="G160" s="26">
        <f t="shared" si="116"/>
        <v>0.33444195799608495</v>
      </c>
      <c r="H160" s="19">
        <f t="shared" si="132"/>
        <v>112162.97</v>
      </c>
      <c r="I160" s="19">
        <f t="shared" si="132"/>
        <v>112162.97</v>
      </c>
      <c r="J160" s="19">
        <f t="shared" si="132"/>
        <v>23475.329999999998</v>
      </c>
      <c r="K160" s="19">
        <f t="shared" si="132"/>
        <v>88687.64</v>
      </c>
      <c r="L160" s="19">
        <f t="shared" si="132"/>
        <v>0</v>
      </c>
      <c r="M160" s="19">
        <f t="shared" si="132"/>
        <v>0</v>
      </c>
      <c r="N160" s="19">
        <f t="shared" si="132"/>
        <v>0</v>
      </c>
      <c r="O160" s="19">
        <f t="shared" si="132"/>
        <v>0</v>
      </c>
      <c r="P160" s="19">
        <f t="shared" si="132"/>
        <v>0</v>
      </c>
      <c r="Q160" s="19">
        <f t="shared" si="132"/>
        <v>0</v>
      </c>
      <c r="R160" s="19">
        <f t="shared" si="132"/>
        <v>0</v>
      </c>
      <c r="S160" s="19">
        <f t="shared" si="132"/>
        <v>0</v>
      </c>
      <c r="T160"/>
      <c r="U160" s="4"/>
    </row>
    <row r="161" spans="1:21" x14ac:dyDescent="0.25">
      <c r="A161" s="1"/>
      <c r="B161" s="1"/>
      <c r="C161" s="1">
        <v>3020</v>
      </c>
      <c r="D161" s="20">
        <v>1000</v>
      </c>
      <c r="E161" s="20">
        <v>1000</v>
      </c>
      <c r="F161" s="20">
        <f>H161+Q161</f>
        <v>0</v>
      </c>
      <c r="G161" s="26">
        <f t="shared" si="116"/>
        <v>0</v>
      </c>
      <c r="H161" s="20">
        <f>I161+L161+M161+N161+O161+P161</f>
        <v>0</v>
      </c>
      <c r="I161" s="20">
        <f>J161+K161</f>
        <v>0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f>R161+T161</f>
        <v>0</v>
      </c>
      <c r="R161" s="20">
        <v>0</v>
      </c>
      <c r="S161" s="20">
        <v>0</v>
      </c>
      <c r="T161"/>
      <c r="U161" s="3"/>
    </row>
    <row r="162" spans="1:21" x14ac:dyDescent="0.25">
      <c r="A162" s="1"/>
      <c r="B162" s="1"/>
      <c r="C162" s="1">
        <v>4110</v>
      </c>
      <c r="D162" s="20">
        <v>1860</v>
      </c>
      <c r="E162" s="20">
        <v>1860</v>
      </c>
      <c r="F162" s="20">
        <f t="shared" ref="F162:F170" si="133">H162+Q162</f>
        <v>773.55</v>
      </c>
      <c r="G162" s="26">
        <f t="shared" si="116"/>
        <v>0.4158870967741935</v>
      </c>
      <c r="H162" s="20">
        <f t="shared" ref="H162:H170" si="134">I162+L162+M162+N162+O162+P162</f>
        <v>773.55</v>
      </c>
      <c r="I162" s="20">
        <f t="shared" ref="I162:I170" si="135">J162+K162</f>
        <v>773.55</v>
      </c>
      <c r="J162" s="20">
        <v>773.55</v>
      </c>
      <c r="K162" s="20">
        <v>0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f t="shared" ref="Q162:Q170" si="136">R162+T162</f>
        <v>0</v>
      </c>
      <c r="R162" s="20">
        <v>0</v>
      </c>
      <c r="S162" s="20">
        <v>0</v>
      </c>
      <c r="T162"/>
      <c r="U162" s="3"/>
    </row>
    <row r="163" spans="1:21" x14ac:dyDescent="0.25">
      <c r="A163" s="1"/>
      <c r="B163" s="1"/>
      <c r="C163" s="1">
        <v>4170</v>
      </c>
      <c r="D163" s="20">
        <v>46800</v>
      </c>
      <c r="E163" s="20">
        <v>46800</v>
      </c>
      <c r="F163" s="20">
        <f t="shared" si="133"/>
        <v>22701.78</v>
      </c>
      <c r="G163" s="26">
        <f t="shared" si="116"/>
        <v>0.4850807692307692</v>
      </c>
      <c r="H163" s="20">
        <f t="shared" si="134"/>
        <v>22701.78</v>
      </c>
      <c r="I163" s="20">
        <f t="shared" si="135"/>
        <v>22701.78</v>
      </c>
      <c r="J163" s="20">
        <v>22701.78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f t="shared" si="136"/>
        <v>0</v>
      </c>
      <c r="R163" s="20">
        <v>0</v>
      </c>
      <c r="S163" s="20">
        <v>0</v>
      </c>
      <c r="T163"/>
      <c r="U163" s="3"/>
    </row>
    <row r="164" spans="1:21" x14ac:dyDescent="0.25">
      <c r="A164" s="1"/>
      <c r="B164" s="1"/>
      <c r="C164" s="1">
        <v>4210</v>
      </c>
      <c r="D164" s="20">
        <v>35109.1</v>
      </c>
      <c r="E164" s="20">
        <v>42359.1</v>
      </c>
      <c r="F164" s="20">
        <f t="shared" si="133"/>
        <v>20765.47</v>
      </c>
      <c r="G164" s="26">
        <f t="shared" si="116"/>
        <v>0.49022453262699167</v>
      </c>
      <c r="H164" s="20">
        <f t="shared" si="134"/>
        <v>20765.47</v>
      </c>
      <c r="I164" s="20">
        <f t="shared" si="135"/>
        <v>20765.47</v>
      </c>
      <c r="J164" s="20">
        <v>0</v>
      </c>
      <c r="K164" s="20">
        <v>20765.47</v>
      </c>
      <c r="L164" s="20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f t="shared" si="136"/>
        <v>0</v>
      </c>
      <c r="R164" s="20">
        <v>0</v>
      </c>
      <c r="S164" s="20">
        <v>0</v>
      </c>
      <c r="T164"/>
      <c r="U164" s="3"/>
    </row>
    <row r="165" spans="1:21" x14ac:dyDescent="0.25">
      <c r="A165" s="1"/>
      <c r="B165" s="1"/>
      <c r="C165" s="1">
        <v>4260</v>
      </c>
      <c r="D165" s="20">
        <v>55000</v>
      </c>
      <c r="E165" s="20">
        <v>58000</v>
      </c>
      <c r="F165" s="20">
        <f t="shared" si="133"/>
        <v>54504.42</v>
      </c>
      <c r="G165" s="26">
        <f t="shared" si="116"/>
        <v>0.93973137931034478</v>
      </c>
      <c r="H165" s="20">
        <f t="shared" si="134"/>
        <v>54504.42</v>
      </c>
      <c r="I165" s="20">
        <f t="shared" si="135"/>
        <v>54504.42</v>
      </c>
      <c r="J165" s="20">
        <v>0</v>
      </c>
      <c r="K165" s="20">
        <v>54504.42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f t="shared" si="136"/>
        <v>0</v>
      </c>
      <c r="R165" s="20">
        <v>0</v>
      </c>
      <c r="S165" s="20">
        <v>0</v>
      </c>
      <c r="T165"/>
      <c r="U165" s="3"/>
    </row>
    <row r="166" spans="1:21" x14ac:dyDescent="0.25">
      <c r="A166" s="1"/>
      <c r="B166" s="1"/>
      <c r="C166" s="1">
        <v>4270</v>
      </c>
      <c r="D166" s="20">
        <v>46000</v>
      </c>
      <c r="E166" s="20">
        <v>70250</v>
      </c>
      <c r="F166" s="20">
        <f t="shared" si="133"/>
        <v>548.52</v>
      </c>
      <c r="G166" s="26">
        <f t="shared" si="116"/>
        <v>7.8081138790035585E-3</v>
      </c>
      <c r="H166" s="20">
        <f t="shared" si="134"/>
        <v>548.52</v>
      </c>
      <c r="I166" s="20">
        <f t="shared" si="135"/>
        <v>548.52</v>
      </c>
      <c r="J166" s="20">
        <v>0</v>
      </c>
      <c r="K166" s="20">
        <v>548.52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f t="shared" si="136"/>
        <v>0</v>
      </c>
      <c r="R166" s="20">
        <v>0</v>
      </c>
      <c r="S166" s="20">
        <v>0</v>
      </c>
      <c r="T166"/>
      <c r="U166" s="3"/>
    </row>
    <row r="167" spans="1:21" x14ac:dyDescent="0.25">
      <c r="A167" s="1"/>
      <c r="B167" s="1"/>
      <c r="C167" s="1">
        <v>4300</v>
      </c>
      <c r="D167" s="20">
        <v>18000</v>
      </c>
      <c r="E167" s="20">
        <v>15000</v>
      </c>
      <c r="F167" s="20">
        <f t="shared" si="133"/>
        <v>3327.03</v>
      </c>
      <c r="G167" s="26">
        <f t="shared" si="116"/>
        <v>0.22180200000000003</v>
      </c>
      <c r="H167" s="20">
        <f t="shared" si="134"/>
        <v>3327.03</v>
      </c>
      <c r="I167" s="20">
        <f t="shared" si="135"/>
        <v>3327.03</v>
      </c>
      <c r="J167" s="20">
        <v>0</v>
      </c>
      <c r="K167" s="20">
        <v>3327.03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f t="shared" si="136"/>
        <v>0</v>
      </c>
      <c r="R167" s="20">
        <v>0</v>
      </c>
      <c r="S167" s="20">
        <v>0</v>
      </c>
      <c r="T167"/>
      <c r="U167" s="3"/>
    </row>
    <row r="168" spans="1:21" x14ac:dyDescent="0.25">
      <c r="A168" s="1"/>
      <c r="B168" s="1"/>
      <c r="C168" s="1">
        <v>4370</v>
      </c>
      <c r="D168" s="20">
        <v>2000</v>
      </c>
      <c r="E168" s="20">
        <v>2000</v>
      </c>
      <c r="F168" s="20">
        <f t="shared" si="133"/>
        <v>1007.2</v>
      </c>
      <c r="G168" s="26">
        <f t="shared" si="116"/>
        <v>0.50360000000000005</v>
      </c>
      <c r="H168" s="20">
        <f t="shared" si="134"/>
        <v>1007.2</v>
      </c>
      <c r="I168" s="20">
        <f t="shared" si="135"/>
        <v>1007.2</v>
      </c>
      <c r="J168" s="20">
        <v>0</v>
      </c>
      <c r="K168" s="20">
        <v>1007.2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f t="shared" si="136"/>
        <v>0</v>
      </c>
      <c r="R168" s="20">
        <v>0</v>
      </c>
      <c r="S168" s="20">
        <v>0</v>
      </c>
      <c r="T168"/>
      <c r="U168" s="3"/>
    </row>
    <row r="169" spans="1:21" x14ac:dyDescent="0.25">
      <c r="A169" s="1"/>
      <c r="B169" s="1"/>
      <c r="C169" s="1">
        <v>4430</v>
      </c>
      <c r="D169" s="20">
        <v>12000</v>
      </c>
      <c r="E169" s="20">
        <v>12000</v>
      </c>
      <c r="F169" s="20">
        <f t="shared" si="133"/>
        <v>8535</v>
      </c>
      <c r="G169" s="26">
        <f t="shared" si="116"/>
        <v>0.71125000000000005</v>
      </c>
      <c r="H169" s="20">
        <f t="shared" si="134"/>
        <v>8535</v>
      </c>
      <c r="I169" s="20">
        <f t="shared" si="135"/>
        <v>8535</v>
      </c>
      <c r="J169" s="20">
        <v>0</v>
      </c>
      <c r="K169" s="20">
        <v>8535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f t="shared" si="136"/>
        <v>0</v>
      </c>
      <c r="R169" s="20">
        <v>0</v>
      </c>
      <c r="S169" s="20">
        <v>0</v>
      </c>
      <c r="T169"/>
      <c r="U169" s="3"/>
    </row>
    <row r="170" spans="1:21" x14ac:dyDescent="0.25">
      <c r="A170" s="1"/>
      <c r="B170" s="1"/>
      <c r="C170" s="1">
        <v>6060</v>
      </c>
      <c r="D170" s="20">
        <v>25992.400000000001</v>
      </c>
      <c r="E170" s="20">
        <v>86104.4</v>
      </c>
      <c r="F170" s="20">
        <f t="shared" si="133"/>
        <v>0</v>
      </c>
      <c r="G170" s="26">
        <f t="shared" si="116"/>
        <v>0</v>
      </c>
      <c r="H170" s="20">
        <f t="shared" si="134"/>
        <v>0</v>
      </c>
      <c r="I170" s="20">
        <f t="shared" si="135"/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f t="shared" si="136"/>
        <v>0</v>
      </c>
      <c r="R170" s="20">
        <v>0</v>
      </c>
      <c r="S170" s="20">
        <v>0</v>
      </c>
      <c r="T170"/>
      <c r="U170" s="3"/>
    </row>
    <row r="171" spans="1:21" s="12" customFormat="1" x14ac:dyDescent="0.25">
      <c r="A171" s="13"/>
      <c r="B171" s="13">
        <v>75414</v>
      </c>
      <c r="C171" s="13"/>
      <c r="D171" s="19">
        <f>SUM(D172:D173)</f>
        <v>3000</v>
      </c>
      <c r="E171" s="19">
        <f t="shared" ref="E171:S171" si="137">SUM(E172:E173)</f>
        <v>3000</v>
      </c>
      <c r="F171" s="19">
        <f t="shared" si="137"/>
        <v>0</v>
      </c>
      <c r="G171" s="26">
        <f t="shared" si="116"/>
        <v>0</v>
      </c>
      <c r="H171" s="19">
        <f t="shared" si="137"/>
        <v>0</v>
      </c>
      <c r="I171" s="19">
        <f t="shared" si="137"/>
        <v>0</v>
      </c>
      <c r="J171" s="19">
        <f t="shared" si="137"/>
        <v>0</v>
      </c>
      <c r="K171" s="19">
        <f t="shared" si="137"/>
        <v>0</v>
      </c>
      <c r="L171" s="19">
        <f t="shared" si="137"/>
        <v>0</v>
      </c>
      <c r="M171" s="19">
        <f t="shared" si="137"/>
        <v>0</v>
      </c>
      <c r="N171" s="19">
        <f t="shared" si="137"/>
        <v>0</v>
      </c>
      <c r="O171" s="19">
        <f t="shared" si="137"/>
        <v>0</v>
      </c>
      <c r="P171" s="19">
        <f t="shared" si="137"/>
        <v>0</v>
      </c>
      <c r="Q171" s="19">
        <f t="shared" si="137"/>
        <v>0</v>
      </c>
      <c r="R171" s="19">
        <f t="shared" si="137"/>
        <v>0</v>
      </c>
      <c r="S171" s="19">
        <f t="shared" si="137"/>
        <v>0</v>
      </c>
      <c r="T171"/>
      <c r="U171" s="4"/>
    </row>
    <row r="172" spans="1:21" x14ac:dyDescent="0.25">
      <c r="A172" s="1"/>
      <c r="B172" s="1"/>
      <c r="C172" s="1">
        <v>4210</v>
      </c>
      <c r="D172" s="20">
        <v>1000</v>
      </c>
      <c r="E172" s="20">
        <v>1000</v>
      </c>
      <c r="F172" s="20">
        <f>H172+Q172</f>
        <v>0</v>
      </c>
      <c r="G172" s="26">
        <f t="shared" si="116"/>
        <v>0</v>
      </c>
      <c r="H172" s="20">
        <f>I172+L172+M172+N172+O172+P172</f>
        <v>0</v>
      </c>
      <c r="I172" s="20">
        <f>J172+K172</f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f>R172+T172</f>
        <v>0</v>
      </c>
      <c r="R172" s="20">
        <v>0</v>
      </c>
      <c r="S172" s="20">
        <v>0</v>
      </c>
      <c r="T172"/>
      <c r="U172" s="3"/>
    </row>
    <row r="173" spans="1:21" x14ac:dyDescent="0.25">
      <c r="A173" s="1"/>
      <c r="B173" s="1"/>
      <c r="C173" s="1">
        <v>4300</v>
      </c>
      <c r="D173" s="20">
        <v>2000</v>
      </c>
      <c r="E173" s="20">
        <v>2000</v>
      </c>
      <c r="F173" s="20">
        <f>H173+Q173</f>
        <v>0</v>
      </c>
      <c r="G173" s="26">
        <f t="shared" si="116"/>
        <v>0</v>
      </c>
      <c r="H173" s="20">
        <f>I173+L173+M173+N173+O173+P173</f>
        <v>0</v>
      </c>
      <c r="I173" s="20">
        <f>J173+K173</f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f>R173+T173</f>
        <v>0</v>
      </c>
      <c r="R173" s="20">
        <v>0</v>
      </c>
      <c r="S173" s="20">
        <v>0</v>
      </c>
      <c r="T173"/>
      <c r="U173" s="3"/>
    </row>
    <row r="174" spans="1:21" s="12" customFormat="1" x14ac:dyDescent="0.25">
      <c r="A174" s="13"/>
      <c r="B174" s="13">
        <v>75421</v>
      </c>
      <c r="C174" s="13"/>
      <c r="D174" s="19">
        <f>SUM(D175:D176)</f>
        <v>5000</v>
      </c>
      <c r="E174" s="19">
        <f t="shared" ref="E174:S174" si="138">SUM(E175:E176)</f>
        <v>5000</v>
      </c>
      <c r="F174" s="19">
        <f t="shared" si="138"/>
        <v>2238.5700000000002</v>
      </c>
      <c r="G174" s="26">
        <f t="shared" si="116"/>
        <v>0.44771400000000006</v>
      </c>
      <c r="H174" s="19">
        <f t="shared" si="138"/>
        <v>2238.5700000000002</v>
      </c>
      <c r="I174" s="19">
        <f t="shared" si="138"/>
        <v>2238.5700000000002</v>
      </c>
      <c r="J174" s="19">
        <f t="shared" si="138"/>
        <v>0</v>
      </c>
      <c r="K174" s="19">
        <f t="shared" si="138"/>
        <v>2238.5700000000002</v>
      </c>
      <c r="L174" s="19">
        <f t="shared" si="138"/>
        <v>0</v>
      </c>
      <c r="M174" s="19">
        <f t="shared" si="138"/>
        <v>0</v>
      </c>
      <c r="N174" s="19">
        <f t="shared" si="138"/>
        <v>0</v>
      </c>
      <c r="O174" s="19">
        <f t="shared" si="138"/>
        <v>0</v>
      </c>
      <c r="P174" s="19">
        <f t="shared" si="138"/>
        <v>0</v>
      </c>
      <c r="Q174" s="19">
        <f t="shared" si="138"/>
        <v>0</v>
      </c>
      <c r="R174" s="19">
        <f t="shared" si="138"/>
        <v>0</v>
      </c>
      <c r="S174" s="19">
        <f t="shared" si="138"/>
        <v>0</v>
      </c>
      <c r="T174"/>
      <c r="U174" s="4"/>
    </row>
    <row r="175" spans="1:21" x14ac:dyDescent="0.25">
      <c r="A175" s="1"/>
      <c r="B175" s="1"/>
      <c r="C175" s="1">
        <v>4210</v>
      </c>
      <c r="D175" s="20">
        <v>2000</v>
      </c>
      <c r="E175" s="20">
        <v>2000</v>
      </c>
      <c r="F175" s="20">
        <f>H175+Q175</f>
        <v>356.38</v>
      </c>
      <c r="G175" s="26">
        <f t="shared" si="116"/>
        <v>0.17818999999999999</v>
      </c>
      <c r="H175" s="20">
        <f>I175+L175+M175+N175+O175+P175</f>
        <v>356.38</v>
      </c>
      <c r="I175" s="20">
        <f>J175+K175</f>
        <v>356.38</v>
      </c>
      <c r="J175" s="20">
        <v>0</v>
      </c>
      <c r="K175" s="20">
        <v>356.38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f>R175+T175</f>
        <v>0</v>
      </c>
      <c r="R175" s="20">
        <v>0</v>
      </c>
      <c r="S175" s="20">
        <v>0</v>
      </c>
      <c r="T175"/>
      <c r="U175" s="3"/>
    </row>
    <row r="176" spans="1:21" x14ac:dyDescent="0.25">
      <c r="A176" s="1"/>
      <c r="B176" s="1"/>
      <c r="C176" s="1">
        <v>4300</v>
      </c>
      <c r="D176" s="20">
        <v>3000</v>
      </c>
      <c r="E176" s="20">
        <v>3000</v>
      </c>
      <c r="F176" s="20">
        <f>H176+Q176</f>
        <v>1882.19</v>
      </c>
      <c r="G176" s="26">
        <f t="shared" si="116"/>
        <v>0.62739666666666671</v>
      </c>
      <c r="H176" s="20">
        <f>I176+L176+M176+N176+O176+P176</f>
        <v>1882.19</v>
      </c>
      <c r="I176" s="20">
        <f>J176+K176</f>
        <v>1882.19</v>
      </c>
      <c r="J176" s="20">
        <v>0</v>
      </c>
      <c r="K176" s="20">
        <v>1882.19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f>R176+T176</f>
        <v>0</v>
      </c>
      <c r="R176" s="20">
        <v>0</v>
      </c>
      <c r="S176" s="20">
        <v>0</v>
      </c>
      <c r="T176"/>
      <c r="U176" s="3"/>
    </row>
    <row r="177" spans="1:21" x14ac:dyDescent="0.25">
      <c r="A177" s="13">
        <v>757</v>
      </c>
      <c r="B177" s="13"/>
      <c r="C177" s="13"/>
      <c r="D177" s="19">
        <f>D178+D180</f>
        <v>350000</v>
      </c>
      <c r="E177" s="19">
        <f t="shared" ref="E177:S177" si="139">E178+E180</f>
        <v>350000</v>
      </c>
      <c r="F177" s="19">
        <f t="shared" si="139"/>
        <v>160140.89000000001</v>
      </c>
      <c r="G177" s="26">
        <f t="shared" si="116"/>
        <v>0.45754540000000005</v>
      </c>
      <c r="H177" s="19">
        <f t="shared" si="139"/>
        <v>160140.89000000001</v>
      </c>
      <c r="I177" s="19">
        <f t="shared" si="139"/>
        <v>0</v>
      </c>
      <c r="J177" s="19">
        <f t="shared" si="139"/>
        <v>0</v>
      </c>
      <c r="K177" s="19">
        <f t="shared" si="139"/>
        <v>0</v>
      </c>
      <c r="L177" s="19">
        <f t="shared" si="139"/>
        <v>0</v>
      </c>
      <c r="M177" s="19">
        <f t="shared" si="139"/>
        <v>0</v>
      </c>
      <c r="N177" s="19">
        <f t="shared" si="139"/>
        <v>0</v>
      </c>
      <c r="O177" s="19">
        <f t="shared" si="139"/>
        <v>0</v>
      </c>
      <c r="P177" s="19">
        <f t="shared" si="139"/>
        <v>160140.89000000001</v>
      </c>
      <c r="Q177" s="19">
        <f t="shared" si="139"/>
        <v>0</v>
      </c>
      <c r="R177" s="19">
        <f t="shared" si="139"/>
        <v>0</v>
      </c>
      <c r="S177" s="19">
        <f t="shared" si="139"/>
        <v>0</v>
      </c>
      <c r="T177"/>
      <c r="U177" s="3"/>
    </row>
    <row r="178" spans="1:21" s="12" customFormat="1" x14ac:dyDescent="0.25">
      <c r="A178" s="13"/>
      <c r="B178" s="13">
        <v>75702</v>
      </c>
      <c r="C178" s="13"/>
      <c r="D178" s="19">
        <f>D179</f>
        <v>300000</v>
      </c>
      <c r="E178" s="19">
        <f t="shared" ref="E178:S178" si="140">E179</f>
        <v>300000</v>
      </c>
      <c r="F178" s="19">
        <f t="shared" si="140"/>
        <v>160140.89000000001</v>
      </c>
      <c r="G178" s="26">
        <f t="shared" si="116"/>
        <v>0.53380296666666671</v>
      </c>
      <c r="H178" s="19">
        <f t="shared" si="140"/>
        <v>160140.89000000001</v>
      </c>
      <c r="I178" s="19">
        <f t="shared" si="140"/>
        <v>0</v>
      </c>
      <c r="J178" s="19">
        <f t="shared" si="140"/>
        <v>0</v>
      </c>
      <c r="K178" s="19">
        <f t="shared" si="140"/>
        <v>0</v>
      </c>
      <c r="L178" s="19">
        <f t="shared" si="140"/>
        <v>0</v>
      </c>
      <c r="M178" s="19">
        <f t="shared" si="140"/>
        <v>0</v>
      </c>
      <c r="N178" s="19">
        <f t="shared" si="140"/>
        <v>0</v>
      </c>
      <c r="O178" s="19">
        <f t="shared" si="140"/>
        <v>0</v>
      </c>
      <c r="P178" s="19">
        <f t="shared" si="140"/>
        <v>160140.89000000001</v>
      </c>
      <c r="Q178" s="19">
        <f t="shared" si="140"/>
        <v>0</v>
      </c>
      <c r="R178" s="19">
        <f t="shared" si="140"/>
        <v>0</v>
      </c>
      <c r="S178" s="19">
        <f t="shared" si="140"/>
        <v>0</v>
      </c>
      <c r="T178"/>
      <c r="U178" s="4"/>
    </row>
    <row r="179" spans="1:21" x14ac:dyDescent="0.25">
      <c r="A179" s="1"/>
      <c r="B179" s="1"/>
      <c r="C179" s="1">
        <v>8110</v>
      </c>
      <c r="D179" s="20">
        <v>300000</v>
      </c>
      <c r="E179" s="20">
        <v>300000</v>
      </c>
      <c r="F179" s="20">
        <f>H179+Q179</f>
        <v>160140.89000000001</v>
      </c>
      <c r="G179" s="26">
        <f t="shared" si="116"/>
        <v>0.53380296666666671</v>
      </c>
      <c r="H179" s="20">
        <f>I179+L179+M179+N179+O179+P179</f>
        <v>160140.89000000001</v>
      </c>
      <c r="I179" s="20">
        <f>J179+K179</f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160140.89000000001</v>
      </c>
      <c r="Q179" s="20">
        <f>R179+T179</f>
        <v>0</v>
      </c>
      <c r="R179" s="20">
        <v>0</v>
      </c>
      <c r="S179" s="20">
        <v>0</v>
      </c>
      <c r="T179"/>
      <c r="U179" s="3"/>
    </row>
    <row r="180" spans="1:21" s="12" customFormat="1" x14ac:dyDescent="0.25">
      <c r="A180" s="13"/>
      <c r="B180" s="13">
        <v>75704</v>
      </c>
      <c r="C180" s="13"/>
      <c r="D180" s="19">
        <f>D181</f>
        <v>50000</v>
      </c>
      <c r="E180" s="19">
        <f t="shared" ref="E180:S180" si="141">E181</f>
        <v>50000</v>
      </c>
      <c r="F180" s="19">
        <f t="shared" si="141"/>
        <v>0</v>
      </c>
      <c r="G180" s="26">
        <f t="shared" si="116"/>
        <v>0</v>
      </c>
      <c r="H180" s="19">
        <f t="shared" si="141"/>
        <v>0</v>
      </c>
      <c r="I180" s="19">
        <f t="shared" si="141"/>
        <v>0</v>
      </c>
      <c r="J180" s="19">
        <f t="shared" si="141"/>
        <v>0</v>
      </c>
      <c r="K180" s="19">
        <f t="shared" si="141"/>
        <v>0</v>
      </c>
      <c r="L180" s="19">
        <f t="shared" si="141"/>
        <v>0</v>
      </c>
      <c r="M180" s="19">
        <f t="shared" si="141"/>
        <v>0</v>
      </c>
      <c r="N180" s="19">
        <f t="shared" si="141"/>
        <v>0</v>
      </c>
      <c r="O180" s="19">
        <f t="shared" si="141"/>
        <v>0</v>
      </c>
      <c r="P180" s="19">
        <f t="shared" si="141"/>
        <v>0</v>
      </c>
      <c r="Q180" s="19">
        <f t="shared" si="141"/>
        <v>0</v>
      </c>
      <c r="R180" s="19">
        <f t="shared" si="141"/>
        <v>0</v>
      </c>
      <c r="S180" s="19">
        <f t="shared" si="141"/>
        <v>0</v>
      </c>
      <c r="T180"/>
      <c r="U180" s="4"/>
    </row>
    <row r="181" spans="1:21" x14ac:dyDescent="0.25">
      <c r="A181" s="1"/>
      <c r="B181" s="1"/>
      <c r="C181" s="1">
        <v>8020</v>
      </c>
      <c r="D181" s="20">
        <v>50000</v>
      </c>
      <c r="E181" s="20">
        <v>50000</v>
      </c>
      <c r="F181" s="20">
        <f>H181+Q181</f>
        <v>0</v>
      </c>
      <c r="G181" s="26">
        <f t="shared" si="116"/>
        <v>0</v>
      </c>
      <c r="H181" s="20">
        <f>I181+L181+M181+N181+O181+P181</f>
        <v>0</v>
      </c>
      <c r="I181" s="20">
        <f>J181+K181</f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f>R181+T181</f>
        <v>0</v>
      </c>
      <c r="R181" s="20">
        <v>0</v>
      </c>
      <c r="S181" s="20">
        <v>0</v>
      </c>
      <c r="T181"/>
      <c r="U181" s="3"/>
    </row>
    <row r="182" spans="1:21" x14ac:dyDescent="0.25">
      <c r="A182" s="13">
        <v>758</v>
      </c>
      <c r="B182" s="13"/>
      <c r="C182" s="13"/>
      <c r="D182" s="19">
        <f>D183</f>
        <v>350000</v>
      </c>
      <c r="E182" s="19">
        <f t="shared" ref="E182:S182" si="142">E183</f>
        <v>203000</v>
      </c>
      <c r="F182" s="19">
        <f t="shared" si="142"/>
        <v>0</v>
      </c>
      <c r="G182" s="26">
        <f t="shared" si="116"/>
        <v>0</v>
      </c>
      <c r="H182" s="19">
        <f t="shared" si="142"/>
        <v>0</v>
      </c>
      <c r="I182" s="19">
        <f t="shared" si="142"/>
        <v>0</v>
      </c>
      <c r="J182" s="19">
        <f t="shared" si="142"/>
        <v>0</v>
      </c>
      <c r="K182" s="19">
        <f t="shared" si="142"/>
        <v>0</v>
      </c>
      <c r="L182" s="19">
        <f t="shared" si="142"/>
        <v>0</v>
      </c>
      <c r="M182" s="19">
        <f t="shared" si="142"/>
        <v>0</v>
      </c>
      <c r="N182" s="19">
        <f t="shared" si="142"/>
        <v>0</v>
      </c>
      <c r="O182" s="19">
        <f t="shared" si="142"/>
        <v>0</v>
      </c>
      <c r="P182" s="19">
        <f t="shared" si="142"/>
        <v>0</v>
      </c>
      <c r="Q182" s="19">
        <f t="shared" si="142"/>
        <v>0</v>
      </c>
      <c r="R182" s="19">
        <f t="shared" si="142"/>
        <v>0</v>
      </c>
      <c r="S182" s="19">
        <f t="shared" si="142"/>
        <v>0</v>
      </c>
      <c r="T182"/>
      <c r="U182" s="3"/>
    </row>
    <row r="183" spans="1:21" s="12" customFormat="1" x14ac:dyDescent="0.25">
      <c r="A183" s="13"/>
      <c r="B183" s="13">
        <v>75818</v>
      </c>
      <c r="C183" s="13"/>
      <c r="D183" s="19">
        <f>SUM(D184:D185)</f>
        <v>350000</v>
      </c>
      <c r="E183" s="19">
        <f t="shared" ref="E183:S183" si="143">SUM(E184:E185)</f>
        <v>203000</v>
      </c>
      <c r="F183" s="19">
        <f t="shared" si="143"/>
        <v>0</v>
      </c>
      <c r="G183" s="26">
        <f t="shared" si="116"/>
        <v>0</v>
      </c>
      <c r="H183" s="19">
        <f t="shared" si="143"/>
        <v>0</v>
      </c>
      <c r="I183" s="19">
        <f t="shared" si="143"/>
        <v>0</v>
      </c>
      <c r="J183" s="19">
        <f t="shared" si="143"/>
        <v>0</v>
      </c>
      <c r="K183" s="19">
        <f t="shared" si="143"/>
        <v>0</v>
      </c>
      <c r="L183" s="19">
        <f t="shared" si="143"/>
        <v>0</v>
      </c>
      <c r="M183" s="19">
        <f t="shared" si="143"/>
        <v>0</v>
      </c>
      <c r="N183" s="19">
        <f t="shared" si="143"/>
        <v>0</v>
      </c>
      <c r="O183" s="19">
        <f t="shared" si="143"/>
        <v>0</v>
      </c>
      <c r="P183" s="19">
        <f t="shared" si="143"/>
        <v>0</v>
      </c>
      <c r="Q183" s="19">
        <f t="shared" si="143"/>
        <v>0</v>
      </c>
      <c r="R183" s="19">
        <f t="shared" si="143"/>
        <v>0</v>
      </c>
      <c r="S183" s="19">
        <f t="shared" si="143"/>
        <v>0</v>
      </c>
      <c r="T183"/>
      <c r="U183" s="4"/>
    </row>
    <row r="184" spans="1:21" x14ac:dyDescent="0.25">
      <c r="A184" s="1"/>
      <c r="B184" s="1"/>
      <c r="C184" s="1">
        <v>4810</v>
      </c>
      <c r="D184" s="20">
        <v>100000</v>
      </c>
      <c r="E184" s="20">
        <v>73000</v>
      </c>
      <c r="F184" s="20">
        <f>H184+Q184</f>
        <v>0</v>
      </c>
      <c r="G184" s="26">
        <f t="shared" si="116"/>
        <v>0</v>
      </c>
      <c r="H184" s="20">
        <f>I184+L184+M184+N184+O184+P184</f>
        <v>0</v>
      </c>
      <c r="I184" s="20">
        <f>J184+K184</f>
        <v>0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f>R184+T184</f>
        <v>0</v>
      </c>
      <c r="R184" s="20">
        <v>0</v>
      </c>
      <c r="S184" s="20">
        <v>0</v>
      </c>
      <c r="T184"/>
      <c r="U184" s="3"/>
    </row>
    <row r="185" spans="1:21" x14ac:dyDescent="0.25">
      <c r="A185" s="1"/>
      <c r="B185" s="1"/>
      <c r="C185" s="1">
        <v>6800</v>
      </c>
      <c r="D185" s="20">
        <v>250000</v>
      </c>
      <c r="E185" s="20">
        <v>130000</v>
      </c>
      <c r="F185" s="20">
        <f>H185+Q185</f>
        <v>0</v>
      </c>
      <c r="G185" s="26">
        <f t="shared" si="116"/>
        <v>0</v>
      </c>
      <c r="H185" s="20">
        <f>I185+L185+M185+N185+O185+P185</f>
        <v>0</v>
      </c>
      <c r="I185" s="20">
        <f>J185+K185</f>
        <v>0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f>R185+T185</f>
        <v>0</v>
      </c>
      <c r="R185" s="20">
        <v>0</v>
      </c>
      <c r="S185" s="20">
        <v>0</v>
      </c>
      <c r="T185"/>
      <c r="U185" s="3"/>
    </row>
    <row r="186" spans="1:21" x14ac:dyDescent="0.25">
      <c r="A186" s="13">
        <v>801</v>
      </c>
      <c r="B186" s="13"/>
      <c r="C186" s="13"/>
      <c r="D186" s="19">
        <f>D187+D205+D222+D226+D241+D245+D263+D266</f>
        <v>8437810</v>
      </c>
      <c r="E186" s="19">
        <f t="shared" ref="E186:S186" si="144">E187+E205+E222+E226+E241+E245+E263+E266</f>
        <v>9590979.0299999993</v>
      </c>
      <c r="F186" s="19">
        <f t="shared" si="144"/>
        <v>4805199.04</v>
      </c>
      <c r="G186" s="26">
        <f t="shared" si="116"/>
        <v>0.50101236015318451</v>
      </c>
      <c r="H186" s="19">
        <f t="shared" si="144"/>
        <v>4798542.9099999992</v>
      </c>
      <c r="I186" s="19">
        <f t="shared" si="144"/>
        <v>4481731.12</v>
      </c>
      <c r="J186" s="19">
        <f t="shared" si="144"/>
        <v>3886092.1</v>
      </c>
      <c r="K186" s="19">
        <f t="shared" si="144"/>
        <v>595639.02</v>
      </c>
      <c r="L186" s="19">
        <f t="shared" si="144"/>
        <v>145561.20000000001</v>
      </c>
      <c r="M186" s="19">
        <f t="shared" si="144"/>
        <v>171250.59</v>
      </c>
      <c r="N186" s="19">
        <f t="shared" si="144"/>
        <v>0</v>
      </c>
      <c r="O186" s="19">
        <f t="shared" si="144"/>
        <v>0</v>
      </c>
      <c r="P186" s="19">
        <f t="shared" si="144"/>
        <v>0</v>
      </c>
      <c r="Q186" s="19">
        <f t="shared" si="144"/>
        <v>6656.13</v>
      </c>
      <c r="R186" s="19">
        <f t="shared" si="144"/>
        <v>6656.13</v>
      </c>
      <c r="S186" s="19">
        <f t="shared" si="144"/>
        <v>0</v>
      </c>
      <c r="T186"/>
      <c r="U186" s="3"/>
    </row>
    <row r="187" spans="1:21" s="12" customFormat="1" x14ac:dyDescent="0.25">
      <c r="A187" s="13"/>
      <c r="B187" s="13">
        <v>80101</v>
      </c>
      <c r="C187" s="13"/>
      <c r="D187" s="19">
        <f>SUM(D188:D204)</f>
        <v>4900900</v>
      </c>
      <c r="E187" s="19">
        <f t="shared" ref="E187:S187" si="145">SUM(E188:E204)</f>
        <v>5134195.0299999993</v>
      </c>
      <c r="F187" s="19">
        <f t="shared" si="145"/>
        <v>2774660.22</v>
      </c>
      <c r="G187" s="26">
        <f t="shared" si="116"/>
        <v>0.54042750689975261</v>
      </c>
      <c r="H187" s="19">
        <f t="shared" si="145"/>
        <v>2774660.22</v>
      </c>
      <c r="I187" s="19">
        <f t="shared" si="145"/>
        <v>2668905.11</v>
      </c>
      <c r="J187" s="19">
        <f t="shared" si="145"/>
        <v>2349203.7199999997</v>
      </c>
      <c r="K187" s="19">
        <f t="shared" si="145"/>
        <v>319701.39</v>
      </c>
      <c r="L187" s="19">
        <f t="shared" si="145"/>
        <v>0</v>
      </c>
      <c r="M187" s="19">
        <f t="shared" si="145"/>
        <v>105755.11</v>
      </c>
      <c r="N187" s="19">
        <f t="shared" si="145"/>
        <v>0</v>
      </c>
      <c r="O187" s="19">
        <f t="shared" si="145"/>
        <v>0</v>
      </c>
      <c r="P187" s="19">
        <f t="shared" si="145"/>
        <v>0</v>
      </c>
      <c r="Q187" s="19">
        <f t="shared" si="145"/>
        <v>0</v>
      </c>
      <c r="R187" s="19">
        <f t="shared" si="145"/>
        <v>0</v>
      </c>
      <c r="S187" s="19">
        <f t="shared" si="145"/>
        <v>0</v>
      </c>
      <c r="T187"/>
      <c r="U187" s="4"/>
    </row>
    <row r="188" spans="1:21" x14ac:dyDescent="0.25">
      <c r="A188" s="1"/>
      <c r="B188" s="1"/>
      <c r="C188" s="1">
        <v>3020</v>
      </c>
      <c r="D188" s="20">
        <v>175000</v>
      </c>
      <c r="E188" s="20">
        <v>175000</v>
      </c>
      <c r="F188" s="20">
        <f>H188+Q188</f>
        <v>105755.11</v>
      </c>
      <c r="G188" s="26">
        <f t="shared" si="116"/>
        <v>0.60431491428571427</v>
      </c>
      <c r="H188" s="20">
        <f>I188+L188+M188+N188+O188+P188</f>
        <v>105755.11</v>
      </c>
      <c r="I188" s="20">
        <f>J188+K188</f>
        <v>0</v>
      </c>
      <c r="J188" s="20">
        <v>0</v>
      </c>
      <c r="K188" s="20">
        <v>0</v>
      </c>
      <c r="L188" s="20">
        <v>0</v>
      </c>
      <c r="M188" s="20">
        <v>105755.11</v>
      </c>
      <c r="N188" s="20">
        <v>0</v>
      </c>
      <c r="O188" s="20">
        <v>0</v>
      </c>
      <c r="P188" s="20">
        <v>0</v>
      </c>
      <c r="Q188" s="20">
        <f>R188+T188</f>
        <v>0</v>
      </c>
      <c r="R188" s="20">
        <v>0</v>
      </c>
      <c r="S188" s="20">
        <v>0</v>
      </c>
      <c r="T188"/>
      <c r="U188" s="3"/>
    </row>
    <row r="189" spans="1:21" x14ac:dyDescent="0.25">
      <c r="A189" s="1"/>
      <c r="B189" s="1"/>
      <c r="C189" s="1">
        <v>4010</v>
      </c>
      <c r="D189" s="20">
        <v>3240000</v>
      </c>
      <c r="E189" s="20">
        <v>3356513.76</v>
      </c>
      <c r="F189" s="20">
        <f t="shared" ref="F189:F204" si="146">H189+Q189</f>
        <v>1724277.12</v>
      </c>
      <c r="G189" s="26">
        <f t="shared" si="116"/>
        <v>0.51371072585741473</v>
      </c>
      <c r="H189" s="20">
        <f t="shared" ref="H189:H204" si="147">I189+L189+M189+N189+O189+P189</f>
        <v>1724277.12</v>
      </c>
      <c r="I189" s="20">
        <f t="shared" ref="I189:I204" si="148">J189+K189</f>
        <v>1724277.12</v>
      </c>
      <c r="J189" s="20">
        <v>1724277.12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f t="shared" ref="Q189:Q204" si="149">R189+T189</f>
        <v>0</v>
      </c>
      <c r="R189" s="20">
        <v>0</v>
      </c>
      <c r="S189" s="20">
        <v>0</v>
      </c>
      <c r="T189"/>
      <c r="U189" s="3"/>
    </row>
    <row r="190" spans="1:21" x14ac:dyDescent="0.25">
      <c r="A190" s="1"/>
      <c r="B190" s="1"/>
      <c r="C190" s="1">
        <v>4040</v>
      </c>
      <c r="D190" s="20">
        <v>253000</v>
      </c>
      <c r="E190" s="20">
        <v>262781.27</v>
      </c>
      <c r="F190" s="20">
        <f t="shared" si="146"/>
        <v>262781.27</v>
      </c>
      <c r="G190" s="26">
        <f t="shared" si="116"/>
        <v>1</v>
      </c>
      <c r="H190" s="20">
        <f t="shared" si="147"/>
        <v>262781.27</v>
      </c>
      <c r="I190" s="20">
        <f t="shared" si="148"/>
        <v>262781.27</v>
      </c>
      <c r="J190" s="20">
        <v>262781.27</v>
      </c>
      <c r="K190" s="20">
        <v>0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f t="shared" si="149"/>
        <v>0</v>
      </c>
      <c r="R190" s="20">
        <v>0</v>
      </c>
      <c r="S190" s="20">
        <v>0</v>
      </c>
      <c r="T190"/>
      <c r="U190" s="3"/>
    </row>
    <row r="191" spans="1:21" x14ac:dyDescent="0.25">
      <c r="A191" s="1"/>
      <c r="B191" s="1"/>
      <c r="C191" s="1">
        <v>4110</v>
      </c>
      <c r="D191" s="20">
        <v>611000</v>
      </c>
      <c r="E191" s="20">
        <v>611000</v>
      </c>
      <c r="F191" s="20">
        <f t="shared" si="146"/>
        <v>317409.07</v>
      </c>
      <c r="G191" s="26">
        <f t="shared" si="116"/>
        <v>0.51949111292962358</v>
      </c>
      <c r="H191" s="20">
        <f t="shared" si="147"/>
        <v>317409.07</v>
      </c>
      <c r="I191" s="20">
        <f t="shared" si="148"/>
        <v>317409.07</v>
      </c>
      <c r="J191" s="20">
        <v>317409.07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f t="shared" si="149"/>
        <v>0</v>
      </c>
      <c r="R191" s="20">
        <v>0</v>
      </c>
      <c r="S191" s="20">
        <v>0</v>
      </c>
      <c r="T191"/>
      <c r="U191" s="3"/>
    </row>
    <row r="192" spans="1:21" x14ac:dyDescent="0.25">
      <c r="A192" s="1"/>
      <c r="B192" s="1"/>
      <c r="C192" s="1">
        <v>4120</v>
      </c>
      <c r="D192" s="20">
        <v>80000</v>
      </c>
      <c r="E192" s="20">
        <v>80000</v>
      </c>
      <c r="F192" s="20">
        <f t="shared" si="146"/>
        <v>43238.26</v>
      </c>
      <c r="G192" s="26">
        <f t="shared" si="116"/>
        <v>0.54047825000000005</v>
      </c>
      <c r="H192" s="20">
        <f t="shared" si="147"/>
        <v>43238.26</v>
      </c>
      <c r="I192" s="20">
        <f t="shared" si="148"/>
        <v>43238.26</v>
      </c>
      <c r="J192" s="20">
        <v>43238.26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f t="shared" si="149"/>
        <v>0</v>
      </c>
      <c r="R192" s="20">
        <v>0</v>
      </c>
      <c r="S192" s="20">
        <v>0</v>
      </c>
      <c r="T192"/>
      <c r="U192" s="3"/>
    </row>
    <row r="193" spans="1:21" x14ac:dyDescent="0.25">
      <c r="A193" s="1"/>
      <c r="B193" s="1"/>
      <c r="C193" s="1">
        <v>4170</v>
      </c>
      <c r="D193" s="20">
        <v>0</v>
      </c>
      <c r="E193" s="20">
        <v>4000</v>
      </c>
      <c r="F193" s="20">
        <f t="shared" si="146"/>
        <v>1498</v>
      </c>
      <c r="G193" s="26">
        <f t="shared" si="116"/>
        <v>0.3745</v>
      </c>
      <c r="H193" s="20">
        <f t="shared" si="147"/>
        <v>1498</v>
      </c>
      <c r="I193" s="20">
        <f t="shared" si="148"/>
        <v>1498</v>
      </c>
      <c r="J193" s="20">
        <v>1498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f t="shared" si="149"/>
        <v>0</v>
      </c>
      <c r="R193" s="20">
        <v>0</v>
      </c>
      <c r="S193" s="20">
        <v>0</v>
      </c>
      <c r="T193"/>
      <c r="U193" s="3"/>
    </row>
    <row r="194" spans="1:21" x14ac:dyDescent="0.25">
      <c r="A194" s="1"/>
      <c r="B194" s="1"/>
      <c r="C194" s="1">
        <v>4210</v>
      </c>
      <c r="D194" s="20">
        <v>28000</v>
      </c>
      <c r="E194" s="20">
        <v>45000</v>
      </c>
      <c r="F194" s="20">
        <f t="shared" si="146"/>
        <v>8821.77</v>
      </c>
      <c r="G194" s="26">
        <f t="shared" si="116"/>
        <v>0.19603933333333334</v>
      </c>
      <c r="H194" s="20">
        <f t="shared" si="147"/>
        <v>8821.77</v>
      </c>
      <c r="I194" s="20">
        <f t="shared" si="148"/>
        <v>8821.77</v>
      </c>
      <c r="J194" s="20">
        <v>0</v>
      </c>
      <c r="K194" s="20">
        <v>8821.77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f t="shared" si="149"/>
        <v>0</v>
      </c>
      <c r="R194" s="20">
        <v>0</v>
      </c>
      <c r="S194" s="20">
        <v>0</v>
      </c>
      <c r="T194"/>
      <c r="U194" s="3"/>
    </row>
    <row r="195" spans="1:21" x14ac:dyDescent="0.25">
      <c r="A195" s="1"/>
      <c r="B195" s="1"/>
      <c r="C195" s="1">
        <v>4260</v>
      </c>
      <c r="D195" s="20">
        <v>175000</v>
      </c>
      <c r="E195" s="20">
        <v>175000</v>
      </c>
      <c r="F195" s="20">
        <f t="shared" si="146"/>
        <v>120443.36</v>
      </c>
      <c r="G195" s="26">
        <f t="shared" si="116"/>
        <v>0.68824777142857141</v>
      </c>
      <c r="H195" s="20">
        <f t="shared" si="147"/>
        <v>120443.36</v>
      </c>
      <c r="I195" s="20">
        <f t="shared" si="148"/>
        <v>120443.36</v>
      </c>
      <c r="J195" s="20">
        <v>0</v>
      </c>
      <c r="K195" s="20">
        <v>120443.36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f t="shared" si="149"/>
        <v>0</v>
      </c>
      <c r="R195" s="20">
        <v>0</v>
      </c>
      <c r="S195" s="20">
        <v>0</v>
      </c>
      <c r="T195"/>
      <c r="U195" s="3"/>
    </row>
    <row r="196" spans="1:21" x14ac:dyDescent="0.25">
      <c r="A196" s="1"/>
      <c r="B196" s="1"/>
      <c r="C196" s="1">
        <v>4270</v>
      </c>
      <c r="D196" s="20">
        <v>0</v>
      </c>
      <c r="E196" s="20">
        <v>51000</v>
      </c>
      <c r="F196" s="20">
        <f t="shared" si="146"/>
        <v>1000</v>
      </c>
      <c r="G196" s="26">
        <f t="shared" si="116"/>
        <v>1.9607843137254902E-2</v>
      </c>
      <c r="H196" s="20">
        <f t="shared" si="147"/>
        <v>1000</v>
      </c>
      <c r="I196" s="20">
        <f t="shared" si="148"/>
        <v>1000</v>
      </c>
      <c r="J196" s="20">
        <v>0</v>
      </c>
      <c r="K196" s="20">
        <v>1000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f t="shared" si="149"/>
        <v>0</v>
      </c>
      <c r="R196" s="20">
        <v>0</v>
      </c>
      <c r="S196" s="20">
        <v>0</v>
      </c>
      <c r="T196"/>
      <c r="U196" s="3"/>
    </row>
    <row r="197" spans="1:21" x14ac:dyDescent="0.25">
      <c r="A197" s="1"/>
      <c r="B197" s="1"/>
      <c r="C197" s="1">
        <v>4280</v>
      </c>
      <c r="D197" s="20">
        <v>3100</v>
      </c>
      <c r="E197" s="20">
        <v>3100</v>
      </c>
      <c r="F197" s="20">
        <f t="shared" si="146"/>
        <v>566</v>
      </c>
      <c r="G197" s="26">
        <f t="shared" si="116"/>
        <v>0.18258064516129033</v>
      </c>
      <c r="H197" s="20">
        <f t="shared" si="147"/>
        <v>566</v>
      </c>
      <c r="I197" s="20">
        <f t="shared" si="148"/>
        <v>566</v>
      </c>
      <c r="J197" s="20">
        <v>0</v>
      </c>
      <c r="K197" s="20">
        <v>566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f t="shared" si="149"/>
        <v>0</v>
      </c>
      <c r="R197" s="20">
        <v>0</v>
      </c>
      <c r="S197" s="20">
        <v>0</v>
      </c>
      <c r="T197"/>
      <c r="U197" s="3"/>
    </row>
    <row r="198" spans="1:21" x14ac:dyDescent="0.25">
      <c r="A198" s="1"/>
      <c r="B198" s="1"/>
      <c r="C198" s="1">
        <v>4300</v>
      </c>
      <c r="D198" s="20">
        <v>28000</v>
      </c>
      <c r="E198" s="20">
        <v>27900</v>
      </c>
      <c r="F198" s="20">
        <f t="shared" si="146"/>
        <v>15414.41</v>
      </c>
      <c r="G198" s="26">
        <f t="shared" si="116"/>
        <v>0.55248781362007171</v>
      </c>
      <c r="H198" s="20">
        <f t="shared" si="147"/>
        <v>15414.41</v>
      </c>
      <c r="I198" s="20">
        <f t="shared" si="148"/>
        <v>15414.41</v>
      </c>
      <c r="J198" s="20">
        <v>0</v>
      </c>
      <c r="K198" s="20">
        <v>15414.41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f t="shared" si="149"/>
        <v>0</v>
      </c>
      <c r="R198" s="20">
        <v>0</v>
      </c>
      <c r="S198" s="20">
        <v>0</v>
      </c>
      <c r="T198"/>
      <c r="U198" s="3"/>
    </row>
    <row r="199" spans="1:21" x14ac:dyDescent="0.25">
      <c r="A199" s="1"/>
      <c r="B199" s="1"/>
      <c r="C199" s="1">
        <v>4350</v>
      </c>
      <c r="D199" s="20">
        <v>3500</v>
      </c>
      <c r="E199" s="20">
        <v>3500</v>
      </c>
      <c r="F199" s="20">
        <f t="shared" si="146"/>
        <v>1219.73</v>
      </c>
      <c r="G199" s="26">
        <f t="shared" si="116"/>
        <v>0.3484942857142857</v>
      </c>
      <c r="H199" s="20">
        <f t="shared" si="147"/>
        <v>1219.73</v>
      </c>
      <c r="I199" s="20">
        <f t="shared" si="148"/>
        <v>1219.73</v>
      </c>
      <c r="J199" s="20">
        <v>0</v>
      </c>
      <c r="K199" s="20">
        <v>1219.73</v>
      </c>
      <c r="L199" s="20">
        <v>0</v>
      </c>
      <c r="M199" s="20">
        <v>0</v>
      </c>
      <c r="N199" s="20">
        <v>0</v>
      </c>
      <c r="O199" s="20">
        <v>0</v>
      </c>
      <c r="P199" s="20">
        <v>0</v>
      </c>
      <c r="Q199" s="20">
        <f t="shared" si="149"/>
        <v>0</v>
      </c>
      <c r="R199" s="20">
        <v>0</v>
      </c>
      <c r="S199" s="20">
        <v>0</v>
      </c>
      <c r="T199"/>
      <c r="U199" s="3"/>
    </row>
    <row r="200" spans="1:21" x14ac:dyDescent="0.25">
      <c r="A200" s="1"/>
      <c r="B200" s="1"/>
      <c r="C200" s="1">
        <v>4370</v>
      </c>
      <c r="D200" s="20">
        <v>7800</v>
      </c>
      <c r="E200" s="20">
        <v>7800</v>
      </c>
      <c r="F200" s="20">
        <f t="shared" si="146"/>
        <v>3816.82</v>
      </c>
      <c r="G200" s="26">
        <f t="shared" si="116"/>
        <v>0.48933589743589745</v>
      </c>
      <c r="H200" s="20">
        <f t="shared" si="147"/>
        <v>3816.82</v>
      </c>
      <c r="I200" s="20">
        <f t="shared" si="148"/>
        <v>3816.82</v>
      </c>
      <c r="J200" s="20">
        <v>0</v>
      </c>
      <c r="K200" s="20">
        <v>3816.82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f t="shared" si="149"/>
        <v>0</v>
      </c>
      <c r="R200" s="20">
        <v>0</v>
      </c>
      <c r="S200" s="20">
        <v>0</v>
      </c>
      <c r="T200"/>
      <c r="U200" s="3"/>
    </row>
    <row r="201" spans="1:21" x14ac:dyDescent="0.25">
      <c r="A201" s="1"/>
      <c r="B201" s="1"/>
      <c r="C201" s="1">
        <v>4410</v>
      </c>
      <c r="D201" s="20">
        <v>700</v>
      </c>
      <c r="E201" s="20">
        <v>800</v>
      </c>
      <c r="F201" s="20">
        <f t="shared" si="146"/>
        <v>160.69999999999999</v>
      </c>
      <c r="G201" s="26">
        <f t="shared" si="116"/>
        <v>0.200875</v>
      </c>
      <c r="H201" s="20">
        <f t="shared" si="147"/>
        <v>160.69999999999999</v>
      </c>
      <c r="I201" s="20">
        <f t="shared" si="148"/>
        <v>160.69999999999999</v>
      </c>
      <c r="J201" s="20">
        <v>0</v>
      </c>
      <c r="K201" s="20">
        <v>160.69999999999999</v>
      </c>
      <c r="L201" s="20">
        <v>0</v>
      </c>
      <c r="M201" s="20">
        <v>0</v>
      </c>
      <c r="N201" s="20">
        <v>0</v>
      </c>
      <c r="O201" s="20">
        <v>0</v>
      </c>
      <c r="P201" s="20">
        <v>0</v>
      </c>
      <c r="Q201" s="20">
        <f t="shared" si="149"/>
        <v>0</v>
      </c>
      <c r="R201" s="20">
        <v>0</v>
      </c>
      <c r="S201" s="20">
        <v>0</v>
      </c>
      <c r="T201"/>
      <c r="U201" s="3"/>
    </row>
    <row r="202" spans="1:21" x14ac:dyDescent="0.25">
      <c r="A202" s="1"/>
      <c r="B202" s="1"/>
      <c r="C202" s="1">
        <v>4430</v>
      </c>
      <c r="D202" s="20">
        <v>6800</v>
      </c>
      <c r="E202" s="20">
        <v>6800</v>
      </c>
      <c r="F202" s="20">
        <f t="shared" si="146"/>
        <v>2508.6</v>
      </c>
      <c r="G202" s="26">
        <f t="shared" si="116"/>
        <v>0.36891176470588233</v>
      </c>
      <c r="H202" s="20">
        <f t="shared" si="147"/>
        <v>2508.6</v>
      </c>
      <c r="I202" s="20">
        <f t="shared" si="148"/>
        <v>2508.6</v>
      </c>
      <c r="J202" s="20">
        <v>0</v>
      </c>
      <c r="K202" s="20">
        <v>2508.6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  <c r="Q202" s="20">
        <f t="shared" si="149"/>
        <v>0</v>
      </c>
      <c r="R202" s="20">
        <v>0</v>
      </c>
      <c r="S202" s="20">
        <v>0</v>
      </c>
      <c r="T202"/>
      <c r="U202" s="3"/>
    </row>
    <row r="203" spans="1:21" x14ac:dyDescent="0.25">
      <c r="A203" s="1"/>
      <c r="B203" s="1"/>
      <c r="C203" s="1">
        <v>4440</v>
      </c>
      <c r="D203" s="20">
        <v>221000</v>
      </c>
      <c r="E203" s="20">
        <v>221000</v>
      </c>
      <c r="F203" s="20">
        <f t="shared" si="146"/>
        <v>165750</v>
      </c>
      <c r="G203" s="26">
        <f t="shared" si="116"/>
        <v>0.75</v>
      </c>
      <c r="H203" s="20">
        <f t="shared" si="147"/>
        <v>165750</v>
      </c>
      <c r="I203" s="20">
        <f t="shared" si="148"/>
        <v>165750</v>
      </c>
      <c r="J203" s="20">
        <v>0</v>
      </c>
      <c r="K203" s="20">
        <v>165750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f t="shared" si="149"/>
        <v>0</v>
      </c>
      <c r="R203" s="20">
        <v>0</v>
      </c>
      <c r="S203" s="20">
        <v>0</v>
      </c>
      <c r="T203"/>
      <c r="U203" s="3"/>
    </row>
    <row r="204" spans="1:21" x14ac:dyDescent="0.25">
      <c r="A204" s="1"/>
      <c r="B204" s="1"/>
      <c r="C204" s="1">
        <v>6050</v>
      </c>
      <c r="D204" s="20">
        <v>68000</v>
      </c>
      <c r="E204" s="20">
        <v>103000</v>
      </c>
      <c r="F204" s="20">
        <f t="shared" si="146"/>
        <v>0</v>
      </c>
      <c r="G204" s="26">
        <f t="shared" si="116"/>
        <v>0</v>
      </c>
      <c r="H204" s="20">
        <f t="shared" si="147"/>
        <v>0</v>
      </c>
      <c r="I204" s="20">
        <f t="shared" si="148"/>
        <v>0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f t="shared" si="149"/>
        <v>0</v>
      </c>
      <c r="R204" s="20">
        <v>0</v>
      </c>
      <c r="S204" s="20">
        <v>0</v>
      </c>
      <c r="T204"/>
      <c r="U204" s="3"/>
    </row>
    <row r="205" spans="1:21" s="12" customFormat="1" x14ac:dyDescent="0.25">
      <c r="A205" s="13"/>
      <c r="B205" s="13">
        <v>80103</v>
      </c>
      <c r="C205" s="13"/>
      <c r="D205" s="19">
        <f>SUM(D206:D221)</f>
        <v>566100</v>
      </c>
      <c r="E205" s="19">
        <f t="shared" ref="E205:S205" si="150">SUM(E206:E221)</f>
        <v>1386887</v>
      </c>
      <c r="F205" s="19">
        <f t="shared" si="150"/>
        <v>350190.73000000004</v>
      </c>
      <c r="G205" s="26">
        <f t="shared" si="116"/>
        <v>0.25250127083172602</v>
      </c>
      <c r="H205" s="19">
        <f t="shared" si="150"/>
        <v>350190.73000000004</v>
      </c>
      <c r="I205" s="19">
        <f t="shared" si="150"/>
        <v>333988.94</v>
      </c>
      <c r="J205" s="19">
        <f t="shared" si="150"/>
        <v>295878.14</v>
      </c>
      <c r="K205" s="19">
        <f t="shared" si="150"/>
        <v>38110.800000000003</v>
      </c>
      <c r="L205" s="19">
        <f t="shared" si="150"/>
        <v>0</v>
      </c>
      <c r="M205" s="19">
        <f t="shared" si="150"/>
        <v>16201.79</v>
      </c>
      <c r="N205" s="19">
        <f t="shared" si="150"/>
        <v>0</v>
      </c>
      <c r="O205" s="19">
        <f t="shared" si="150"/>
        <v>0</v>
      </c>
      <c r="P205" s="19">
        <f t="shared" si="150"/>
        <v>0</v>
      </c>
      <c r="Q205" s="19">
        <f t="shared" si="150"/>
        <v>0</v>
      </c>
      <c r="R205" s="19">
        <f t="shared" si="150"/>
        <v>0</v>
      </c>
      <c r="S205" s="19">
        <f t="shared" si="150"/>
        <v>0</v>
      </c>
      <c r="T205"/>
      <c r="U205" s="4"/>
    </row>
    <row r="206" spans="1:21" x14ac:dyDescent="0.25">
      <c r="A206" s="1"/>
      <c r="B206" s="1"/>
      <c r="C206" s="1">
        <v>3020</v>
      </c>
      <c r="D206" s="20">
        <v>28500</v>
      </c>
      <c r="E206" s="20">
        <v>33500</v>
      </c>
      <c r="F206" s="20">
        <f>H206+Q206</f>
        <v>16201.79</v>
      </c>
      <c r="G206" s="26">
        <f t="shared" si="116"/>
        <v>0.48363552238805974</v>
      </c>
      <c r="H206" s="20">
        <f>I206+L206+M206+N206+O206+P206</f>
        <v>16201.79</v>
      </c>
      <c r="I206" s="20">
        <f>J206+K206</f>
        <v>0</v>
      </c>
      <c r="J206" s="20">
        <v>0</v>
      </c>
      <c r="K206" s="20">
        <v>0</v>
      </c>
      <c r="L206" s="20">
        <v>0</v>
      </c>
      <c r="M206" s="20">
        <v>16201.79</v>
      </c>
      <c r="N206" s="20">
        <v>0</v>
      </c>
      <c r="O206" s="20">
        <v>0</v>
      </c>
      <c r="P206" s="20">
        <v>0</v>
      </c>
      <c r="Q206" s="20">
        <f>R206+T206</f>
        <v>0</v>
      </c>
      <c r="R206" s="20">
        <v>0</v>
      </c>
      <c r="S206" s="20">
        <v>0</v>
      </c>
      <c r="T206"/>
      <c r="U206" s="3"/>
    </row>
    <row r="207" spans="1:21" x14ac:dyDescent="0.25">
      <c r="A207" s="1"/>
      <c r="B207" s="1"/>
      <c r="C207" s="1">
        <v>4010</v>
      </c>
      <c r="D207" s="20">
        <v>372000</v>
      </c>
      <c r="E207" s="20">
        <v>455841.89</v>
      </c>
      <c r="F207" s="20">
        <f t="shared" ref="F207:F221" si="151">H207+Q207</f>
        <v>218659.12</v>
      </c>
      <c r="G207" s="26">
        <f t="shared" ref="G207:G270" si="152">F207/E207</f>
        <v>0.47968193533069109</v>
      </c>
      <c r="H207" s="20">
        <f t="shared" ref="H207:H221" si="153">I207+L207+M207+N207+O207+P207</f>
        <v>218659.12</v>
      </c>
      <c r="I207" s="20">
        <f t="shared" ref="I207:I221" si="154">J207+K207</f>
        <v>218659.12</v>
      </c>
      <c r="J207" s="20">
        <v>218659.12</v>
      </c>
      <c r="K207" s="20">
        <v>0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f t="shared" ref="Q207:Q221" si="155">R207+T207</f>
        <v>0</v>
      </c>
      <c r="R207" s="20">
        <v>0</v>
      </c>
      <c r="S207" s="20">
        <v>0</v>
      </c>
      <c r="T207"/>
      <c r="U207" s="3"/>
    </row>
    <row r="208" spans="1:21" x14ac:dyDescent="0.25">
      <c r="A208" s="1"/>
      <c r="B208" s="1"/>
      <c r="C208" s="1">
        <v>4040</v>
      </c>
      <c r="D208" s="20">
        <v>29200</v>
      </c>
      <c r="E208" s="20">
        <v>30958.11</v>
      </c>
      <c r="F208" s="20">
        <f t="shared" si="151"/>
        <v>30958.11</v>
      </c>
      <c r="G208" s="26">
        <f t="shared" si="152"/>
        <v>1</v>
      </c>
      <c r="H208" s="20">
        <f t="shared" si="153"/>
        <v>30958.11</v>
      </c>
      <c r="I208" s="20">
        <f t="shared" si="154"/>
        <v>30958.11</v>
      </c>
      <c r="J208" s="20">
        <v>30958.11</v>
      </c>
      <c r="K208" s="20">
        <v>0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f t="shared" si="155"/>
        <v>0</v>
      </c>
      <c r="R208" s="20">
        <v>0</v>
      </c>
      <c r="S208" s="20">
        <v>0</v>
      </c>
      <c r="T208"/>
      <c r="U208" s="3"/>
    </row>
    <row r="209" spans="1:21" x14ac:dyDescent="0.25">
      <c r="A209" s="1"/>
      <c r="B209" s="1"/>
      <c r="C209" s="1">
        <v>4110</v>
      </c>
      <c r="D209" s="20">
        <v>74000</v>
      </c>
      <c r="E209" s="20">
        <v>94000</v>
      </c>
      <c r="F209" s="20">
        <f t="shared" si="151"/>
        <v>40463.51</v>
      </c>
      <c r="G209" s="26">
        <f t="shared" si="152"/>
        <v>0.43046287234042557</v>
      </c>
      <c r="H209" s="20">
        <f t="shared" si="153"/>
        <v>40463.51</v>
      </c>
      <c r="I209" s="20">
        <f t="shared" si="154"/>
        <v>40463.51</v>
      </c>
      <c r="J209" s="20">
        <v>40463.51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f t="shared" si="155"/>
        <v>0</v>
      </c>
      <c r="R209" s="20">
        <v>0</v>
      </c>
      <c r="S209" s="20">
        <v>0</v>
      </c>
      <c r="T209"/>
      <c r="U209" s="3"/>
    </row>
    <row r="210" spans="1:21" x14ac:dyDescent="0.25">
      <c r="A210" s="1"/>
      <c r="B210" s="1"/>
      <c r="C210" s="1">
        <v>4120</v>
      </c>
      <c r="D210" s="20">
        <v>9800</v>
      </c>
      <c r="E210" s="20">
        <v>12800</v>
      </c>
      <c r="F210" s="20">
        <f t="shared" si="151"/>
        <v>5797.4</v>
      </c>
      <c r="G210" s="26">
        <f t="shared" si="152"/>
        <v>0.45292187499999997</v>
      </c>
      <c r="H210" s="20">
        <f t="shared" si="153"/>
        <v>5797.4</v>
      </c>
      <c r="I210" s="20">
        <f t="shared" si="154"/>
        <v>5797.4</v>
      </c>
      <c r="J210" s="20">
        <v>5797.4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f t="shared" si="155"/>
        <v>0</v>
      </c>
      <c r="R210" s="20">
        <v>0</v>
      </c>
      <c r="S210" s="20">
        <v>0</v>
      </c>
      <c r="T210"/>
      <c r="U210" s="3"/>
    </row>
    <row r="211" spans="1:21" x14ac:dyDescent="0.25">
      <c r="A211" s="1"/>
      <c r="B211" s="1"/>
      <c r="C211" s="1">
        <v>4210</v>
      </c>
      <c r="D211" s="20">
        <v>4000</v>
      </c>
      <c r="E211" s="20">
        <v>36000</v>
      </c>
      <c r="F211" s="20">
        <f t="shared" si="151"/>
        <v>2781.38</v>
      </c>
      <c r="G211" s="26">
        <f t="shared" si="152"/>
        <v>7.7260555555555555E-2</v>
      </c>
      <c r="H211" s="20">
        <f t="shared" si="153"/>
        <v>2781.38</v>
      </c>
      <c r="I211" s="20">
        <f t="shared" si="154"/>
        <v>2781.38</v>
      </c>
      <c r="J211" s="20">
        <v>0</v>
      </c>
      <c r="K211" s="20">
        <v>2781.38</v>
      </c>
      <c r="L211" s="20">
        <v>0</v>
      </c>
      <c r="M211" s="20">
        <v>0</v>
      </c>
      <c r="N211" s="20">
        <v>0</v>
      </c>
      <c r="O211" s="20">
        <v>0</v>
      </c>
      <c r="P211" s="20">
        <v>0</v>
      </c>
      <c r="Q211" s="20">
        <f t="shared" si="155"/>
        <v>0</v>
      </c>
      <c r="R211" s="20">
        <v>0</v>
      </c>
      <c r="S211" s="20">
        <v>0</v>
      </c>
      <c r="T211"/>
      <c r="U211" s="3"/>
    </row>
    <row r="212" spans="1:21" x14ac:dyDescent="0.25">
      <c r="A212" s="1"/>
      <c r="B212" s="1"/>
      <c r="C212" s="1">
        <v>4260</v>
      </c>
      <c r="D212" s="20">
        <v>23000</v>
      </c>
      <c r="E212" s="20">
        <v>78187</v>
      </c>
      <c r="F212" s="20">
        <f t="shared" si="151"/>
        <v>16839.41</v>
      </c>
      <c r="G212" s="26">
        <f t="shared" si="152"/>
        <v>0.21537352756852163</v>
      </c>
      <c r="H212" s="20">
        <f t="shared" si="153"/>
        <v>16839.41</v>
      </c>
      <c r="I212" s="20">
        <f t="shared" si="154"/>
        <v>16839.41</v>
      </c>
      <c r="J212" s="20">
        <v>0</v>
      </c>
      <c r="K212" s="20">
        <v>16839.41</v>
      </c>
      <c r="L212" s="20">
        <v>0</v>
      </c>
      <c r="M212" s="20">
        <v>0</v>
      </c>
      <c r="N212" s="20">
        <v>0</v>
      </c>
      <c r="O212" s="20">
        <v>0</v>
      </c>
      <c r="P212" s="20">
        <v>0</v>
      </c>
      <c r="Q212" s="20">
        <f t="shared" si="155"/>
        <v>0</v>
      </c>
      <c r="R212" s="20">
        <v>0</v>
      </c>
      <c r="S212" s="20">
        <v>0</v>
      </c>
      <c r="T212"/>
      <c r="U212" s="3"/>
    </row>
    <row r="213" spans="1:21" x14ac:dyDescent="0.25">
      <c r="A213" s="1"/>
      <c r="B213" s="1"/>
      <c r="C213" s="1">
        <v>4277</v>
      </c>
      <c r="D213" s="20">
        <v>0</v>
      </c>
      <c r="E213" s="20">
        <v>19941</v>
      </c>
      <c r="F213" s="20">
        <f t="shared" si="151"/>
        <v>0</v>
      </c>
      <c r="G213" s="26">
        <f t="shared" si="152"/>
        <v>0</v>
      </c>
      <c r="H213" s="20">
        <f t="shared" si="153"/>
        <v>0</v>
      </c>
      <c r="I213" s="20">
        <f t="shared" si="154"/>
        <v>0</v>
      </c>
      <c r="J213" s="20">
        <v>0</v>
      </c>
      <c r="K213" s="20">
        <v>0</v>
      </c>
      <c r="L213" s="20">
        <v>0</v>
      </c>
      <c r="M213" s="20">
        <v>0</v>
      </c>
      <c r="N213" s="20">
        <v>0</v>
      </c>
      <c r="O213" s="20">
        <v>0</v>
      </c>
      <c r="P213" s="20">
        <v>0</v>
      </c>
      <c r="Q213" s="20">
        <f t="shared" si="155"/>
        <v>0</v>
      </c>
      <c r="R213" s="20">
        <v>0</v>
      </c>
      <c r="S213" s="20">
        <v>0</v>
      </c>
      <c r="T213"/>
      <c r="U213" s="3"/>
    </row>
    <row r="214" spans="1:21" x14ac:dyDescent="0.25">
      <c r="A214" s="1"/>
      <c r="B214" s="1"/>
      <c r="C214" s="1">
        <v>4279</v>
      </c>
      <c r="D214" s="20">
        <v>0</v>
      </c>
      <c r="E214" s="20">
        <v>3519</v>
      </c>
      <c r="F214" s="20">
        <f t="shared" si="151"/>
        <v>0</v>
      </c>
      <c r="G214" s="26">
        <f t="shared" si="152"/>
        <v>0</v>
      </c>
      <c r="H214" s="20">
        <f t="shared" si="153"/>
        <v>0</v>
      </c>
      <c r="I214" s="20">
        <f t="shared" si="154"/>
        <v>0</v>
      </c>
      <c r="J214" s="20">
        <v>0</v>
      </c>
      <c r="K214" s="20">
        <v>0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f t="shared" si="155"/>
        <v>0</v>
      </c>
      <c r="R214" s="20">
        <v>0</v>
      </c>
      <c r="S214" s="20">
        <v>0</v>
      </c>
      <c r="T214"/>
      <c r="U214" s="3"/>
    </row>
    <row r="215" spans="1:21" x14ac:dyDescent="0.25">
      <c r="A215" s="1"/>
      <c r="B215" s="1"/>
      <c r="C215" s="1">
        <v>4280</v>
      </c>
      <c r="D215" s="20">
        <v>300</v>
      </c>
      <c r="E215" s="20">
        <v>300</v>
      </c>
      <c r="F215" s="20">
        <f t="shared" si="151"/>
        <v>0</v>
      </c>
      <c r="G215" s="26">
        <f t="shared" si="152"/>
        <v>0</v>
      </c>
      <c r="H215" s="20">
        <f t="shared" si="153"/>
        <v>0</v>
      </c>
      <c r="I215" s="20">
        <f t="shared" si="154"/>
        <v>0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f t="shared" si="155"/>
        <v>0</v>
      </c>
      <c r="R215" s="20">
        <v>0</v>
      </c>
      <c r="S215" s="20">
        <v>0</v>
      </c>
      <c r="T215"/>
      <c r="U215" s="3"/>
    </row>
    <row r="216" spans="1:21" x14ac:dyDescent="0.25">
      <c r="A216" s="1"/>
      <c r="B216" s="1"/>
      <c r="C216" s="1">
        <v>4300</v>
      </c>
      <c r="D216" s="20">
        <v>3400</v>
      </c>
      <c r="E216" s="20">
        <v>13400</v>
      </c>
      <c r="F216" s="20">
        <f t="shared" si="151"/>
        <v>2065.0100000000002</v>
      </c>
      <c r="G216" s="26">
        <f t="shared" si="152"/>
        <v>0.15410522388059703</v>
      </c>
      <c r="H216" s="20">
        <f t="shared" si="153"/>
        <v>2065.0100000000002</v>
      </c>
      <c r="I216" s="20">
        <f t="shared" si="154"/>
        <v>2065.0100000000002</v>
      </c>
      <c r="J216" s="20">
        <v>0</v>
      </c>
      <c r="K216" s="20">
        <v>2065.0100000000002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f t="shared" si="155"/>
        <v>0</v>
      </c>
      <c r="R216" s="20">
        <v>0</v>
      </c>
      <c r="S216" s="20">
        <v>0</v>
      </c>
      <c r="T216"/>
      <c r="U216" s="3"/>
    </row>
    <row r="217" spans="1:21" x14ac:dyDescent="0.25">
      <c r="A217" s="1"/>
      <c r="B217" s="1"/>
      <c r="C217" s="1">
        <v>4307</v>
      </c>
      <c r="D217" s="20">
        <v>0</v>
      </c>
      <c r="E217" s="20">
        <v>328718.02</v>
      </c>
      <c r="F217" s="20">
        <f t="shared" si="151"/>
        <v>0</v>
      </c>
      <c r="G217" s="26">
        <f t="shared" si="152"/>
        <v>0</v>
      </c>
      <c r="H217" s="20">
        <f t="shared" si="153"/>
        <v>0</v>
      </c>
      <c r="I217" s="20">
        <f t="shared" si="154"/>
        <v>0</v>
      </c>
      <c r="J217" s="20">
        <v>0</v>
      </c>
      <c r="K217" s="20">
        <v>0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  <c r="Q217" s="20">
        <f t="shared" si="155"/>
        <v>0</v>
      </c>
      <c r="R217" s="20">
        <v>0</v>
      </c>
      <c r="S217" s="20">
        <v>0</v>
      </c>
      <c r="T217"/>
      <c r="U217" s="3"/>
    </row>
    <row r="218" spans="1:21" x14ac:dyDescent="0.25">
      <c r="A218" s="1"/>
      <c r="B218" s="1"/>
      <c r="C218" s="1">
        <v>4309</v>
      </c>
      <c r="D218" s="20">
        <v>0</v>
      </c>
      <c r="E218" s="20">
        <v>58009.07</v>
      </c>
      <c r="F218" s="20">
        <f t="shared" si="151"/>
        <v>0</v>
      </c>
      <c r="G218" s="26">
        <f t="shared" si="152"/>
        <v>0</v>
      </c>
      <c r="H218" s="20">
        <f t="shared" si="153"/>
        <v>0</v>
      </c>
      <c r="I218" s="20">
        <f t="shared" si="154"/>
        <v>0</v>
      </c>
      <c r="J218" s="20">
        <v>0</v>
      </c>
      <c r="K218" s="20">
        <v>0</v>
      </c>
      <c r="L218" s="20">
        <v>0</v>
      </c>
      <c r="M218" s="20">
        <v>0</v>
      </c>
      <c r="N218" s="20">
        <v>0</v>
      </c>
      <c r="O218" s="20">
        <v>0</v>
      </c>
      <c r="P218" s="20">
        <v>0</v>
      </c>
      <c r="Q218" s="20">
        <f t="shared" si="155"/>
        <v>0</v>
      </c>
      <c r="R218" s="20">
        <v>0</v>
      </c>
      <c r="S218" s="20">
        <v>0</v>
      </c>
      <c r="T218"/>
      <c r="U218" s="3"/>
    </row>
    <row r="219" spans="1:21" x14ac:dyDescent="0.25">
      <c r="A219" s="1"/>
      <c r="B219" s="1"/>
      <c r="C219" s="1">
        <v>4440</v>
      </c>
      <c r="D219" s="20">
        <v>21900</v>
      </c>
      <c r="E219" s="20">
        <v>21900</v>
      </c>
      <c r="F219" s="20">
        <f t="shared" si="151"/>
        <v>16425</v>
      </c>
      <c r="G219" s="26">
        <f t="shared" si="152"/>
        <v>0.75</v>
      </c>
      <c r="H219" s="20">
        <f t="shared" si="153"/>
        <v>16425</v>
      </c>
      <c r="I219" s="20">
        <f t="shared" si="154"/>
        <v>16425</v>
      </c>
      <c r="J219" s="20">
        <v>0</v>
      </c>
      <c r="K219" s="20">
        <v>16425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f t="shared" si="155"/>
        <v>0</v>
      </c>
      <c r="R219" s="20">
        <v>0</v>
      </c>
      <c r="S219" s="20">
        <v>0</v>
      </c>
      <c r="T219"/>
      <c r="U219" s="3"/>
    </row>
    <row r="220" spans="1:21" x14ac:dyDescent="0.25">
      <c r="A220" s="1"/>
      <c r="B220" s="1"/>
      <c r="C220" s="1">
        <v>6057</v>
      </c>
      <c r="D220" s="20">
        <v>0</v>
      </c>
      <c r="E220" s="20">
        <v>169840.98</v>
      </c>
      <c r="F220" s="20">
        <f t="shared" si="151"/>
        <v>0</v>
      </c>
      <c r="G220" s="26">
        <f t="shared" si="152"/>
        <v>0</v>
      </c>
      <c r="H220" s="20">
        <f t="shared" si="153"/>
        <v>0</v>
      </c>
      <c r="I220" s="20">
        <f t="shared" si="154"/>
        <v>0</v>
      </c>
      <c r="J220" s="20">
        <v>0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  <c r="Q220" s="20">
        <f t="shared" si="155"/>
        <v>0</v>
      </c>
      <c r="R220" s="20">
        <v>0</v>
      </c>
      <c r="S220" s="20">
        <v>0</v>
      </c>
      <c r="T220"/>
      <c r="U220" s="3"/>
    </row>
    <row r="221" spans="1:21" x14ac:dyDescent="0.25">
      <c r="A221" s="1"/>
      <c r="B221" s="1"/>
      <c r="C221" s="1">
        <v>6059</v>
      </c>
      <c r="D221" s="20">
        <v>0</v>
      </c>
      <c r="E221" s="20">
        <v>29971.93</v>
      </c>
      <c r="F221" s="20">
        <f t="shared" si="151"/>
        <v>0</v>
      </c>
      <c r="G221" s="26">
        <f t="shared" si="152"/>
        <v>0</v>
      </c>
      <c r="H221" s="20">
        <f t="shared" si="153"/>
        <v>0</v>
      </c>
      <c r="I221" s="20">
        <f t="shared" si="154"/>
        <v>0</v>
      </c>
      <c r="J221" s="20">
        <v>0</v>
      </c>
      <c r="K221" s="20">
        <v>0</v>
      </c>
      <c r="L221" s="20">
        <v>0</v>
      </c>
      <c r="M221" s="20">
        <v>0</v>
      </c>
      <c r="N221" s="20">
        <v>0</v>
      </c>
      <c r="O221" s="20">
        <v>0</v>
      </c>
      <c r="P221" s="20">
        <v>0</v>
      </c>
      <c r="Q221" s="20">
        <f t="shared" si="155"/>
        <v>0</v>
      </c>
      <c r="R221" s="20">
        <v>0</v>
      </c>
      <c r="S221" s="20">
        <v>0</v>
      </c>
      <c r="T221"/>
      <c r="U221" s="3"/>
    </row>
    <row r="222" spans="1:21" s="12" customFormat="1" x14ac:dyDescent="0.25">
      <c r="A222" s="13"/>
      <c r="B222" s="13">
        <v>80104</v>
      </c>
      <c r="C222" s="13"/>
      <c r="D222" s="19">
        <f>SUM(D223:D225)</f>
        <v>361120</v>
      </c>
      <c r="E222" s="19">
        <f t="shared" ref="E222:S222" si="156">SUM(E223:E225)</f>
        <v>361507</v>
      </c>
      <c r="F222" s="19">
        <f t="shared" si="156"/>
        <v>145561.20000000001</v>
      </c>
      <c r="G222" s="26">
        <f t="shared" si="152"/>
        <v>0.40265112432124417</v>
      </c>
      <c r="H222" s="19">
        <f t="shared" si="156"/>
        <v>145561.20000000001</v>
      </c>
      <c r="I222" s="19">
        <f t="shared" si="156"/>
        <v>0</v>
      </c>
      <c r="J222" s="19">
        <f t="shared" si="156"/>
        <v>0</v>
      </c>
      <c r="K222" s="19">
        <f t="shared" si="156"/>
        <v>0</v>
      </c>
      <c r="L222" s="19">
        <f t="shared" si="156"/>
        <v>145561.20000000001</v>
      </c>
      <c r="M222" s="19">
        <f t="shared" si="156"/>
        <v>0</v>
      </c>
      <c r="N222" s="19">
        <f t="shared" si="156"/>
        <v>0</v>
      </c>
      <c r="O222" s="19">
        <f t="shared" si="156"/>
        <v>0</v>
      </c>
      <c r="P222" s="19">
        <f t="shared" si="156"/>
        <v>0</v>
      </c>
      <c r="Q222" s="19">
        <f t="shared" si="156"/>
        <v>0</v>
      </c>
      <c r="R222" s="19">
        <f t="shared" si="156"/>
        <v>0</v>
      </c>
      <c r="S222" s="19">
        <f t="shared" si="156"/>
        <v>0</v>
      </c>
      <c r="T222"/>
      <c r="U222" s="4"/>
    </row>
    <row r="223" spans="1:21" x14ac:dyDescent="0.25">
      <c r="A223" s="1"/>
      <c r="B223" s="1"/>
      <c r="C223" s="1">
        <v>2310</v>
      </c>
      <c r="D223" s="20">
        <v>123520</v>
      </c>
      <c r="E223" s="20">
        <v>123707</v>
      </c>
      <c r="F223" s="20">
        <f>H223+Q223</f>
        <v>53321.35</v>
      </c>
      <c r="G223" s="26">
        <f t="shared" si="152"/>
        <v>0.43102936778031964</v>
      </c>
      <c r="H223" s="20">
        <f>I223+L223+M223+N223+O223+P223</f>
        <v>53321.35</v>
      </c>
      <c r="I223" s="20">
        <f>J223+K223</f>
        <v>0</v>
      </c>
      <c r="J223" s="20">
        <v>0</v>
      </c>
      <c r="K223" s="20">
        <v>0</v>
      </c>
      <c r="L223" s="20">
        <v>53321.35</v>
      </c>
      <c r="M223" s="20">
        <v>0</v>
      </c>
      <c r="N223" s="20">
        <v>0</v>
      </c>
      <c r="O223" s="20">
        <v>0</v>
      </c>
      <c r="P223" s="20">
        <v>0</v>
      </c>
      <c r="Q223" s="20">
        <f>R223+T223</f>
        <v>0</v>
      </c>
      <c r="R223" s="20">
        <v>0</v>
      </c>
      <c r="S223" s="20">
        <v>0</v>
      </c>
      <c r="T223"/>
      <c r="U223" s="3"/>
    </row>
    <row r="224" spans="1:21" x14ac:dyDescent="0.25">
      <c r="A224" s="1"/>
      <c r="B224" s="1"/>
      <c r="C224" s="1">
        <v>2540</v>
      </c>
      <c r="D224" s="20">
        <v>235200</v>
      </c>
      <c r="E224" s="20">
        <v>235200</v>
      </c>
      <c r="F224" s="20">
        <f t="shared" ref="F224:F225" si="157">H224+Q224</f>
        <v>89703.35</v>
      </c>
      <c r="G224" s="26">
        <f t="shared" si="152"/>
        <v>0.3813917942176871</v>
      </c>
      <c r="H224" s="20">
        <f t="shared" ref="H224:H225" si="158">I224+L224+M224+N224+O224+P224</f>
        <v>89703.35</v>
      </c>
      <c r="I224" s="20">
        <f t="shared" ref="I224:I225" si="159">J224+K224</f>
        <v>0</v>
      </c>
      <c r="J224" s="20">
        <v>0</v>
      </c>
      <c r="K224" s="20">
        <v>0</v>
      </c>
      <c r="L224" s="20">
        <v>89703.35</v>
      </c>
      <c r="M224" s="20">
        <v>0</v>
      </c>
      <c r="N224" s="20">
        <v>0</v>
      </c>
      <c r="O224" s="20">
        <v>0</v>
      </c>
      <c r="P224" s="20">
        <v>0</v>
      </c>
      <c r="Q224" s="20">
        <f t="shared" ref="Q224:Q225" si="160">R224+T224</f>
        <v>0</v>
      </c>
      <c r="R224" s="20">
        <v>0</v>
      </c>
      <c r="S224" s="20">
        <v>0</v>
      </c>
      <c r="T224"/>
      <c r="U224" s="3"/>
    </row>
    <row r="225" spans="1:21" x14ac:dyDescent="0.25">
      <c r="A225" s="1"/>
      <c r="B225" s="1"/>
      <c r="C225" s="1">
        <v>2710</v>
      </c>
      <c r="D225" s="20">
        <v>2400</v>
      </c>
      <c r="E225" s="20">
        <v>2600</v>
      </c>
      <c r="F225" s="20">
        <f t="shared" si="157"/>
        <v>2536.5</v>
      </c>
      <c r="G225" s="26">
        <f t="shared" si="152"/>
        <v>0.97557692307692312</v>
      </c>
      <c r="H225" s="20">
        <f t="shared" si="158"/>
        <v>2536.5</v>
      </c>
      <c r="I225" s="20">
        <f t="shared" si="159"/>
        <v>0</v>
      </c>
      <c r="J225" s="20">
        <v>0</v>
      </c>
      <c r="K225" s="20">
        <v>0</v>
      </c>
      <c r="L225" s="20">
        <v>2536.5</v>
      </c>
      <c r="M225" s="20">
        <v>0</v>
      </c>
      <c r="N225" s="20">
        <v>0</v>
      </c>
      <c r="O225" s="20">
        <v>0</v>
      </c>
      <c r="P225" s="20">
        <v>0</v>
      </c>
      <c r="Q225" s="20">
        <f t="shared" si="160"/>
        <v>0</v>
      </c>
      <c r="R225" s="20">
        <v>0</v>
      </c>
      <c r="S225" s="20">
        <v>0</v>
      </c>
      <c r="T225"/>
      <c r="U225" s="3"/>
    </row>
    <row r="226" spans="1:21" s="12" customFormat="1" x14ac:dyDescent="0.25">
      <c r="A226" s="13"/>
      <c r="B226" s="13">
        <v>80110</v>
      </c>
      <c r="C226" s="13"/>
      <c r="D226" s="19">
        <f>SUM(D227:D240)</f>
        <v>1818100</v>
      </c>
      <c r="E226" s="19">
        <f t="shared" ref="E226:S226" si="161">SUM(E227:E240)</f>
        <v>1910100</v>
      </c>
      <c r="F226" s="19">
        <f t="shared" si="161"/>
        <v>1094899.7999999998</v>
      </c>
      <c r="G226" s="26">
        <f t="shared" si="152"/>
        <v>0.57321595727972352</v>
      </c>
      <c r="H226" s="19">
        <f t="shared" si="161"/>
        <v>1094899.7999999998</v>
      </c>
      <c r="I226" s="19">
        <f t="shared" si="161"/>
        <v>1046746.0599999999</v>
      </c>
      <c r="J226" s="19">
        <f t="shared" si="161"/>
        <v>957235.88</v>
      </c>
      <c r="K226" s="19">
        <f t="shared" si="161"/>
        <v>89510.180000000008</v>
      </c>
      <c r="L226" s="19">
        <f t="shared" si="161"/>
        <v>0</v>
      </c>
      <c r="M226" s="19">
        <f t="shared" si="161"/>
        <v>48153.74</v>
      </c>
      <c r="N226" s="19">
        <f t="shared" si="161"/>
        <v>0</v>
      </c>
      <c r="O226" s="19">
        <f t="shared" si="161"/>
        <v>0</v>
      </c>
      <c r="P226" s="19">
        <f t="shared" si="161"/>
        <v>0</v>
      </c>
      <c r="Q226" s="19">
        <f t="shared" si="161"/>
        <v>0</v>
      </c>
      <c r="R226" s="19">
        <f t="shared" si="161"/>
        <v>0</v>
      </c>
      <c r="S226" s="19">
        <f t="shared" si="161"/>
        <v>0</v>
      </c>
      <c r="T226"/>
      <c r="U226" s="4"/>
    </row>
    <row r="227" spans="1:21" x14ac:dyDescent="0.25">
      <c r="A227" s="1"/>
      <c r="B227" s="1"/>
      <c r="C227" s="1">
        <v>3020</v>
      </c>
      <c r="D227" s="20">
        <v>90000</v>
      </c>
      <c r="E227" s="20">
        <v>90000</v>
      </c>
      <c r="F227" s="20">
        <f>H227+Q227</f>
        <v>48153.74</v>
      </c>
      <c r="G227" s="26">
        <f t="shared" si="152"/>
        <v>0.53504155555555555</v>
      </c>
      <c r="H227" s="20">
        <f>I227+L227+M227+N227+O227+P227</f>
        <v>48153.74</v>
      </c>
      <c r="I227" s="20">
        <f>J227+K227</f>
        <v>0</v>
      </c>
      <c r="J227" s="20">
        <v>0</v>
      </c>
      <c r="K227" s="20">
        <v>0</v>
      </c>
      <c r="L227" s="20">
        <v>0</v>
      </c>
      <c r="M227" s="20">
        <v>48153.74</v>
      </c>
      <c r="N227" s="20">
        <v>0</v>
      </c>
      <c r="O227" s="20">
        <v>0</v>
      </c>
      <c r="P227" s="20">
        <v>0</v>
      </c>
      <c r="Q227" s="20">
        <f>R227+T227</f>
        <v>0</v>
      </c>
      <c r="R227" s="20">
        <v>0</v>
      </c>
      <c r="S227" s="20">
        <v>0</v>
      </c>
      <c r="T227"/>
      <c r="U227" s="3"/>
    </row>
    <row r="228" spans="1:21" x14ac:dyDescent="0.25">
      <c r="A228" s="1"/>
      <c r="B228" s="1"/>
      <c r="C228" s="1">
        <v>4010</v>
      </c>
      <c r="D228" s="20">
        <v>1250000</v>
      </c>
      <c r="E228" s="20">
        <v>1329698.17</v>
      </c>
      <c r="F228" s="20">
        <f t="shared" ref="F228:F240" si="162">H228+Q228</f>
        <v>696314.61</v>
      </c>
      <c r="G228" s="26">
        <f t="shared" si="152"/>
        <v>0.52366365970105833</v>
      </c>
      <c r="H228" s="20">
        <f t="shared" ref="H228:H240" si="163">I228+L228+M228+N228+O228+P228</f>
        <v>696314.61</v>
      </c>
      <c r="I228" s="20">
        <f t="shared" ref="I228:I240" si="164">J228+K228</f>
        <v>696314.61</v>
      </c>
      <c r="J228" s="20">
        <v>696314.61</v>
      </c>
      <c r="K228" s="20">
        <v>0</v>
      </c>
      <c r="L228" s="20">
        <v>0</v>
      </c>
      <c r="M228" s="20">
        <v>0</v>
      </c>
      <c r="N228" s="20">
        <v>0</v>
      </c>
      <c r="O228" s="20">
        <v>0</v>
      </c>
      <c r="P228" s="20">
        <v>0</v>
      </c>
      <c r="Q228" s="20">
        <f t="shared" ref="Q228:Q240" si="165">R228+T228</f>
        <v>0</v>
      </c>
      <c r="R228" s="20">
        <v>0</v>
      </c>
      <c r="S228" s="20">
        <v>0</v>
      </c>
      <c r="T228"/>
      <c r="U228" s="3"/>
    </row>
    <row r="229" spans="1:21" x14ac:dyDescent="0.25">
      <c r="A229" s="1"/>
      <c r="B229" s="1"/>
      <c r="C229" s="1">
        <v>4040</v>
      </c>
      <c r="D229" s="20">
        <v>110000</v>
      </c>
      <c r="E229" s="20">
        <v>112301.83</v>
      </c>
      <c r="F229" s="20">
        <f t="shared" si="162"/>
        <v>112301.83</v>
      </c>
      <c r="G229" s="26">
        <f t="shared" si="152"/>
        <v>1</v>
      </c>
      <c r="H229" s="20">
        <f t="shared" si="163"/>
        <v>112301.83</v>
      </c>
      <c r="I229" s="20">
        <f t="shared" si="164"/>
        <v>112301.83</v>
      </c>
      <c r="J229" s="20">
        <v>112301.83</v>
      </c>
      <c r="K229" s="20">
        <v>0</v>
      </c>
      <c r="L229" s="20">
        <v>0</v>
      </c>
      <c r="M229" s="20">
        <v>0</v>
      </c>
      <c r="N229" s="20">
        <v>0</v>
      </c>
      <c r="O229" s="20">
        <v>0</v>
      </c>
      <c r="P229" s="20">
        <v>0</v>
      </c>
      <c r="Q229" s="20">
        <f t="shared" si="165"/>
        <v>0</v>
      </c>
      <c r="R229" s="20">
        <v>0</v>
      </c>
      <c r="S229" s="20">
        <v>0</v>
      </c>
      <c r="T229"/>
      <c r="U229" s="3"/>
    </row>
    <row r="230" spans="1:21" x14ac:dyDescent="0.25">
      <c r="A230" s="1"/>
      <c r="B230" s="1"/>
      <c r="C230" s="1">
        <v>4110</v>
      </c>
      <c r="D230" s="20">
        <v>205000</v>
      </c>
      <c r="E230" s="20">
        <v>205000</v>
      </c>
      <c r="F230" s="20">
        <f t="shared" si="162"/>
        <v>131786.01</v>
      </c>
      <c r="G230" s="26">
        <f t="shared" si="152"/>
        <v>0.64285858536585372</v>
      </c>
      <c r="H230" s="20">
        <f t="shared" si="163"/>
        <v>131786.01</v>
      </c>
      <c r="I230" s="20">
        <f t="shared" si="164"/>
        <v>131786.01</v>
      </c>
      <c r="J230" s="20">
        <v>131786.01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0">
        <v>0</v>
      </c>
      <c r="Q230" s="20">
        <f t="shared" si="165"/>
        <v>0</v>
      </c>
      <c r="R230" s="20">
        <v>0</v>
      </c>
      <c r="S230" s="20">
        <v>0</v>
      </c>
      <c r="T230"/>
      <c r="U230" s="3"/>
    </row>
    <row r="231" spans="1:21" x14ac:dyDescent="0.25">
      <c r="A231" s="1"/>
      <c r="B231" s="1"/>
      <c r="C231" s="1">
        <v>4120</v>
      </c>
      <c r="D231" s="20">
        <v>33000</v>
      </c>
      <c r="E231" s="20">
        <v>33000</v>
      </c>
      <c r="F231" s="20">
        <f t="shared" si="162"/>
        <v>16833.43</v>
      </c>
      <c r="G231" s="26">
        <f t="shared" si="152"/>
        <v>0.51010393939393939</v>
      </c>
      <c r="H231" s="20">
        <f t="shared" si="163"/>
        <v>16833.43</v>
      </c>
      <c r="I231" s="20">
        <f t="shared" si="164"/>
        <v>16833.43</v>
      </c>
      <c r="J231" s="20">
        <v>16833.43</v>
      </c>
      <c r="K231" s="20">
        <v>0</v>
      </c>
      <c r="L231" s="20">
        <v>0</v>
      </c>
      <c r="M231" s="20">
        <v>0</v>
      </c>
      <c r="N231" s="20">
        <v>0</v>
      </c>
      <c r="O231" s="20">
        <v>0</v>
      </c>
      <c r="P231" s="20">
        <v>0</v>
      </c>
      <c r="Q231" s="20">
        <f t="shared" si="165"/>
        <v>0</v>
      </c>
      <c r="R231" s="20">
        <v>0</v>
      </c>
      <c r="S231" s="20">
        <v>0</v>
      </c>
      <c r="T231"/>
      <c r="U231" s="3"/>
    </row>
    <row r="232" spans="1:21" x14ac:dyDescent="0.25">
      <c r="A232" s="1"/>
      <c r="B232" s="1"/>
      <c r="C232" s="1">
        <v>4210</v>
      </c>
      <c r="D232" s="20">
        <v>10000</v>
      </c>
      <c r="E232" s="20">
        <v>10000</v>
      </c>
      <c r="F232" s="20">
        <f t="shared" si="162"/>
        <v>3676.24</v>
      </c>
      <c r="G232" s="26">
        <f t="shared" si="152"/>
        <v>0.36762399999999995</v>
      </c>
      <c r="H232" s="20">
        <f t="shared" si="163"/>
        <v>3676.24</v>
      </c>
      <c r="I232" s="20">
        <f t="shared" si="164"/>
        <v>3676.24</v>
      </c>
      <c r="J232" s="20">
        <v>0</v>
      </c>
      <c r="K232" s="20">
        <v>3676.24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f t="shared" si="165"/>
        <v>0</v>
      </c>
      <c r="R232" s="20">
        <v>0</v>
      </c>
      <c r="S232" s="20">
        <v>0</v>
      </c>
      <c r="T232"/>
      <c r="U232" s="3"/>
    </row>
    <row r="233" spans="1:21" x14ac:dyDescent="0.25">
      <c r="A233" s="1"/>
      <c r="B233" s="1"/>
      <c r="C233" s="1">
        <v>4260</v>
      </c>
      <c r="D233" s="20">
        <v>30000</v>
      </c>
      <c r="E233" s="20">
        <v>30000</v>
      </c>
      <c r="F233" s="20">
        <f t="shared" si="162"/>
        <v>21335.200000000001</v>
      </c>
      <c r="G233" s="26">
        <f t="shared" si="152"/>
        <v>0.71117333333333332</v>
      </c>
      <c r="H233" s="20">
        <f t="shared" si="163"/>
        <v>21335.200000000001</v>
      </c>
      <c r="I233" s="20">
        <f t="shared" si="164"/>
        <v>21335.200000000001</v>
      </c>
      <c r="J233" s="20">
        <v>0</v>
      </c>
      <c r="K233" s="20">
        <v>21335.200000000001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f t="shared" si="165"/>
        <v>0</v>
      </c>
      <c r="R233" s="20">
        <v>0</v>
      </c>
      <c r="S233" s="20">
        <v>0</v>
      </c>
      <c r="T233"/>
      <c r="U233" s="3"/>
    </row>
    <row r="234" spans="1:21" x14ac:dyDescent="0.25">
      <c r="A234" s="1"/>
      <c r="B234" s="1"/>
      <c r="C234" s="1">
        <v>4270</v>
      </c>
      <c r="D234" s="20">
        <v>0</v>
      </c>
      <c r="E234" s="20">
        <v>10000</v>
      </c>
      <c r="F234" s="20">
        <f t="shared" si="162"/>
        <v>0</v>
      </c>
      <c r="G234" s="26">
        <f t="shared" si="152"/>
        <v>0</v>
      </c>
      <c r="H234" s="20">
        <f t="shared" si="163"/>
        <v>0</v>
      </c>
      <c r="I234" s="20">
        <f t="shared" si="164"/>
        <v>0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  <c r="O234" s="20">
        <v>0</v>
      </c>
      <c r="P234" s="20">
        <v>0</v>
      </c>
      <c r="Q234" s="20">
        <f t="shared" si="165"/>
        <v>0</v>
      </c>
      <c r="R234" s="20">
        <v>0</v>
      </c>
      <c r="S234" s="20">
        <v>0</v>
      </c>
      <c r="T234"/>
      <c r="U234" s="3"/>
    </row>
    <row r="235" spans="1:21" x14ac:dyDescent="0.25">
      <c r="A235" s="1"/>
      <c r="B235" s="1"/>
      <c r="C235" s="1">
        <v>4280</v>
      </c>
      <c r="D235" s="20">
        <v>900</v>
      </c>
      <c r="E235" s="20">
        <v>900</v>
      </c>
      <c r="F235" s="20">
        <f t="shared" si="162"/>
        <v>422</v>
      </c>
      <c r="G235" s="26">
        <f t="shared" si="152"/>
        <v>0.46888888888888891</v>
      </c>
      <c r="H235" s="20">
        <f t="shared" si="163"/>
        <v>422</v>
      </c>
      <c r="I235" s="20">
        <f t="shared" si="164"/>
        <v>422</v>
      </c>
      <c r="J235" s="20">
        <v>0</v>
      </c>
      <c r="K235" s="20">
        <v>422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f t="shared" si="165"/>
        <v>0</v>
      </c>
      <c r="R235" s="20">
        <v>0</v>
      </c>
      <c r="S235" s="20">
        <v>0</v>
      </c>
      <c r="T235"/>
      <c r="U235" s="3"/>
    </row>
    <row r="236" spans="1:21" x14ac:dyDescent="0.25">
      <c r="A236" s="1"/>
      <c r="B236" s="1"/>
      <c r="C236" s="1">
        <v>4300</v>
      </c>
      <c r="D236" s="20">
        <v>8000</v>
      </c>
      <c r="E236" s="20">
        <v>7800</v>
      </c>
      <c r="F236" s="20">
        <f t="shared" si="162"/>
        <v>4617.26</v>
      </c>
      <c r="G236" s="26">
        <f t="shared" si="152"/>
        <v>0.59195641025641033</v>
      </c>
      <c r="H236" s="20">
        <f t="shared" si="163"/>
        <v>4617.26</v>
      </c>
      <c r="I236" s="20">
        <f t="shared" si="164"/>
        <v>4617.26</v>
      </c>
      <c r="J236" s="20">
        <v>0</v>
      </c>
      <c r="K236" s="20">
        <v>4617.26</v>
      </c>
      <c r="L236" s="20"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f t="shared" si="165"/>
        <v>0</v>
      </c>
      <c r="R236" s="20">
        <v>0</v>
      </c>
      <c r="S236" s="20">
        <v>0</v>
      </c>
      <c r="T236"/>
      <c r="U236" s="3"/>
    </row>
    <row r="237" spans="1:21" x14ac:dyDescent="0.25">
      <c r="A237" s="1"/>
      <c r="B237" s="1"/>
      <c r="C237" s="1">
        <v>4370</v>
      </c>
      <c r="D237" s="20">
        <v>2400</v>
      </c>
      <c r="E237" s="20">
        <v>2400</v>
      </c>
      <c r="F237" s="20">
        <f t="shared" si="162"/>
        <v>1251.8900000000001</v>
      </c>
      <c r="G237" s="26">
        <f t="shared" si="152"/>
        <v>0.52162083333333342</v>
      </c>
      <c r="H237" s="20">
        <f t="shared" si="163"/>
        <v>1251.8900000000001</v>
      </c>
      <c r="I237" s="20">
        <f t="shared" si="164"/>
        <v>1251.8900000000001</v>
      </c>
      <c r="J237" s="20">
        <v>0</v>
      </c>
      <c r="K237" s="20">
        <v>1251.8900000000001</v>
      </c>
      <c r="L237" s="20">
        <v>0</v>
      </c>
      <c r="M237" s="20">
        <v>0</v>
      </c>
      <c r="N237" s="20">
        <v>0</v>
      </c>
      <c r="O237" s="20">
        <v>0</v>
      </c>
      <c r="P237" s="20">
        <v>0</v>
      </c>
      <c r="Q237" s="20">
        <f t="shared" si="165"/>
        <v>0</v>
      </c>
      <c r="R237" s="20">
        <v>0</v>
      </c>
      <c r="S237" s="20">
        <v>0</v>
      </c>
      <c r="T237"/>
      <c r="U237" s="3"/>
    </row>
    <row r="238" spans="1:21" x14ac:dyDescent="0.25">
      <c r="A238" s="1"/>
      <c r="B238" s="1"/>
      <c r="C238" s="1">
        <v>4410</v>
      </c>
      <c r="D238" s="20">
        <v>200</v>
      </c>
      <c r="E238" s="20">
        <v>400</v>
      </c>
      <c r="F238" s="20">
        <f t="shared" si="162"/>
        <v>218.19</v>
      </c>
      <c r="G238" s="26">
        <f t="shared" si="152"/>
        <v>0.54547500000000004</v>
      </c>
      <c r="H238" s="20">
        <f t="shared" si="163"/>
        <v>218.19</v>
      </c>
      <c r="I238" s="20">
        <f t="shared" si="164"/>
        <v>218.19</v>
      </c>
      <c r="J238" s="20">
        <v>0</v>
      </c>
      <c r="K238" s="20">
        <v>218.19</v>
      </c>
      <c r="L238" s="20">
        <v>0</v>
      </c>
      <c r="M238" s="20">
        <v>0</v>
      </c>
      <c r="N238" s="20">
        <v>0</v>
      </c>
      <c r="O238" s="20">
        <v>0</v>
      </c>
      <c r="P238" s="20">
        <v>0</v>
      </c>
      <c r="Q238" s="20">
        <f t="shared" si="165"/>
        <v>0</v>
      </c>
      <c r="R238" s="20">
        <v>0</v>
      </c>
      <c r="S238" s="20">
        <v>0</v>
      </c>
      <c r="T238"/>
      <c r="U238" s="3"/>
    </row>
    <row r="239" spans="1:21" x14ac:dyDescent="0.25">
      <c r="A239" s="1"/>
      <c r="B239" s="1"/>
      <c r="C239" s="1">
        <v>4430</v>
      </c>
      <c r="D239" s="20">
        <v>2600</v>
      </c>
      <c r="E239" s="20">
        <v>2600</v>
      </c>
      <c r="F239" s="20">
        <f t="shared" si="162"/>
        <v>989.4</v>
      </c>
      <c r="G239" s="26">
        <f t="shared" si="152"/>
        <v>0.38053846153846155</v>
      </c>
      <c r="H239" s="20">
        <f t="shared" si="163"/>
        <v>989.4</v>
      </c>
      <c r="I239" s="20">
        <f t="shared" si="164"/>
        <v>989.4</v>
      </c>
      <c r="J239" s="20">
        <v>0</v>
      </c>
      <c r="K239" s="20">
        <v>989.4</v>
      </c>
      <c r="L239" s="20">
        <v>0</v>
      </c>
      <c r="M239" s="20">
        <v>0</v>
      </c>
      <c r="N239" s="20">
        <v>0</v>
      </c>
      <c r="O239" s="20">
        <v>0</v>
      </c>
      <c r="P239" s="20">
        <v>0</v>
      </c>
      <c r="Q239" s="20">
        <f t="shared" si="165"/>
        <v>0</v>
      </c>
      <c r="R239" s="20">
        <v>0</v>
      </c>
      <c r="S239" s="20">
        <v>0</v>
      </c>
      <c r="T239"/>
      <c r="U239" s="3"/>
    </row>
    <row r="240" spans="1:21" x14ac:dyDescent="0.25">
      <c r="A240" s="1"/>
      <c r="B240" s="1"/>
      <c r="C240" s="1">
        <v>4440</v>
      </c>
      <c r="D240" s="20">
        <v>76000</v>
      </c>
      <c r="E240" s="20">
        <v>76000</v>
      </c>
      <c r="F240" s="20">
        <f t="shared" si="162"/>
        <v>57000</v>
      </c>
      <c r="G240" s="26">
        <f t="shared" si="152"/>
        <v>0.75</v>
      </c>
      <c r="H240" s="20">
        <f t="shared" si="163"/>
        <v>57000</v>
      </c>
      <c r="I240" s="20">
        <f t="shared" si="164"/>
        <v>57000</v>
      </c>
      <c r="J240" s="20">
        <v>0</v>
      </c>
      <c r="K240" s="20">
        <v>57000</v>
      </c>
      <c r="L240" s="20">
        <v>0</v>
      </c>
      <c r="M240" s="20">
        <v>0</v>
      </c>
      <c r="N240" s="20">
        <v>0</v>
      </c>
      <c r="O240" s="20">
        <v>0</v>
      </c>
      <c r="P240" s="20">
        <v>0</v>
      </c>
      <c r="Q240" s="20">
        <f t="shared" si="165"/>
        <v>0</v>
      </c>
      <c r="R240" s="20">
        <v>0</v>
      </c>
      <c r="S240" s="20">
        <v>0</v>
      </c>
      <c r="T240"/>
      <c r="U240" s="3"/>
    </row>
    <row r="241" spans="1:21" s="12" customFormat="1" x14ac:dyDescent="0.25">
      <c r="A241" s="13"/>
      <c r="B241" s="13">
        <v>80113</v>
      </c>
      <c r="C241" s="13"/>
      <c r="D241" s="19">
        <f>SUM(D242:D244)</f>
        <v>193840</v>
      </c>
      <c r="E241" s="19">
        <f t="shared" ref="E241:S241" si="166">SUM(E242:E244)</f>
        <v>193840</v>
      </c>
      <c r="F241" s="19">
        <f t="shared" si="166"/>
        <v>100366.05</v>
      </c>
      <c r="G241" s="26">
        <f t="shared" si="152"/>
        <v>0.51777780643829963</v>
      </c>
      <c r="H241" s="19">
        <f t="shared" si="166"/>
        <v>100366.05</v>
      </c>
      <c r="I241" s="19">
        <f t="shared" si="166"/>
        <v>100366.05</v>
      </c>
      <c r="J241" s="19">
        <f t="shared" si="166"/>
        <v>0</v>
      </c>
      <c r="K241" s="19">
        <f t="shared" si="166"/>
        <v>100366.05</v>
      </c>
      <c r="L241" s="19">
        <f t="shared" si="166"/>
        <v>0</v>
      </c>
      <c r="M241" s="19">
        <f t="shared" si="166"/>
        <v>0</v>
      </c>
      <c r="N241" s="19">
        <f t="shared" si="166"/>
        <v>0</v>
      </c>
      <c r="O241" s="19">
        <f t="shared" si="166"/>
        <v>0</v>
      </c>
      <c r="P241" s="19">
        <f t="shared" si="166"/>
        <v>0</v>
      </c>
      <c r="Q241" s="19">
        <f t="shared" si="166"/>
        <v>0</v>
      </c>
      <c r="R241" s="19">
        <f t="shared" si="166"/>
        <v>0</v>
      </c>
      <c r="S241" s="19">
        <f t="shared" si="166"/>
        <v>0</v>
      </c>
      <c r="T241"/>
      <c r="U241" s="4"/>
    </row>
    <row r="242" spans="1:21" x14ac:dyDescent="0.25">
      <c r="A242" s="1"/>
      <c r="B242" s="1"/>
      <c r="C242" s="1">
        <v>4300</v>
      </c>
      <c r="D242" s="20">
        <v>186420</v>
      </c>
      <c r="E242" s="20">
        <v>186420</v>
      </c>
      <c r="F242" s="20">
        <f>H242+Q242</f>
        <v>95678.05</v>
      </c>
      <c r="G242" s="26">
        <f t="shared" si="152"/>
        <v>0.51323919107391913</v>
      </c>
      <c r="H242" s="20">
        <f>I242+L242+M242+N242+O242+P242</f>
        <v>95678.05</v>
      </c>
      <c r="I242" s="20">
        <f>J242+K242</f>
        <v>95678.05</v>
      </c>
      <c r="J242" s="20">
        <v>0</v>
      </c>
      <c r="K242" s="20">
        <v>95678.05</v>
      </c>
      <c r="L242" s="20">
        <v>0</v>
      </c>
      <c r="M242" s="20">
        <v>0</v>
      </c>
      <c r="N242" s="20">
        <v>0</v>
      </c>
      <c r="O242" s="20">
        <v>0</v>
      </c>
      <c r="P242" s="20">
        <v>0</v>
      </c>
      <c r="Q242" s="20">
        <f>R242+T242</f>
        <v>0</v>
      </c>
      <c r="R242" s="20">
        <v>0</v>
      </c>
      <c r="S242" s="20">
        <v>0</v>
      </c>
      <c r="T242"/>
      <c r="U242" s="3"/>
    </row>
    <row r="243" spans="1:21" x14ac:dyDescent="0.25">
      <c r="A243" s="1"/>
      <c r="B243" s="1"/>
      <c r="C243" s="1">
        <v>4430</v>
      </c>
      <c r="D243" s="20">
        <v>5280</v>
      </c>
      <c r="E243" s="20">
        <v>5280</v>
      </c>
      <c r="F243" s="20">
        <f t="shared" ref="F243:F244" si="167">H243+Q243</f>
        <v>3258</v>
      </c>
      <c r="G243" s="26">
        <f t="shared" si="152"/>
        <v>0.61704545454545456</v>
      </c>
      <c r="H243" s="20">
        <f t="shared" ref="H243:H244" si="168">I243+L243+M243+N243+O243+P243</f>
        <v>3258</v>
      </c>
      <c r="I243" s="20">
        <f t="shared" ref="I243:I244" si="169">J243+K243</f>
        <v>3258</v>
      </c>
      <c r="J243" s="20">
        <v>0</v>
      </c>
      <c r="K243" s="20">
        <v>3258</v>
      </c>
      <c r="L243" s="20">
        <v>0</v>
      </c>
      <c r="M243" s="20">
        <v>0</v>
      </c>
      <c r="N243" s="20">
        <v>0</v>
      </c>
      <c r="O243" s="20">
        <v>0</v>
      </c>
      <c r="P243" s="20">
        <v>0</v>
      </c>
      <c r="Q243" s="20">
        <f t="shared" ref="Q243:Q244" si="170">R243+T243</f>
        <v>0</v>
      </c>
      <c r="R243" s="20">
        <v>0</v>
      </c>
      <c r="S243" s="20">
        <v>0</v>
      </c>
      <c r="T243"/>
      <c r="U243" s="3"/>
    </row>
    <row r="244" spans="1:21" x14ac:dyDescent="0.25">
      <c r="A244" s="1"/>
      <c r="B244" s="1"/>
      <c r="C244" s="1">
        <v>4500</v>
      </c>
      <c r="D244" s="20">
        <v>2140</v>
      </c>
      <c r="E244" s="20">
        <v>2140</v>
      </c>
      <c r="F244" s="20">
        <f t="shared" si="167"/>
        <v>1430</v>
      </c>
      <c r="G244" s="26">
        <f t="shared" si="152"/>
        <v>0.66822429906542058</v>
      </c>
      <c r="H244" s="20">
        <f t="shared" si="168"/>
        <v>1430</v>
      </c>
      <c r="I244" s="20">
        <f t="shared" si="169"/>
        <v>1430</v>
      </c>
      <c r="J244" s="20">
        <v>0</v>
      </c>
      <c r="K244" s="20">
        <v>1430</v>
      </c>
      <c r="L244" s="20">
        <v>0</v>
      </c>
      <c r="M244" s="20">
        <v>0</v>
      </c>
      <c r="N244" s="20">
        <v>0</v>
      </c>
      <c r="O244" s="20">
        <v>0</v>
      </c>
      <c r="P244" s="20">
        <v>0</v>
      </c>
      <c r="Q244" s="20">
        <f t="shared" si="170"/>
        <v>0</v>
      </c>
      <c r="R244" s="20">
        <v>0</v>
      </c>
      <c r="S244" s="20">
        <v>0</v>
      </c>
      <c r="T244"/>
      <c r="U244" s="3"/>
    </row>
    <row r="245" spans="1:21" s="12" customFormat="1" x14ac:dyDescent="0.25">
      <c r="A245" s="13"/>
      <c r="B245" s="13">
        <v>80114</v>
      </c>
      <c r="C245" s="13"/>
      <c r="D245" s="19">
        <f>SUM(D246:D262)</f>
        <v>401700</v>
      </c>
      <c r="E245" s="19">
        <f t="shared" ref="E245:S245" si="171">SUM(E246:E262)</f>
        <v>408400</v>
      </c>
      <c r="F245" s="19">
        <f t="shared" si="171"/>
        <v>229346.18999999997</v>
      </c>
      <c r="G245" s="26">
        <f t="shared" si="152"/>
        <v>0.56157245347698326</v>
      </c>
      <c r="H245" s="19">
        <f t="shared" si="171"/>
        <v>222690.05999999997</v>
      </c>
      <c r="I245" s="19">
        <f t="shared" si="171"/>
        <v>222390.05999999997</v>
      </c>
      <c r="J245" s="19">
        <f t="shared" si="171"/>
        <v>197955.40999999997</v>
      </c>
      <c r="K245" s="19">
        <f t="shared" si="171"/>
        <v>24434.65</v>
      </c>
      <c r="L245" s="19">
        <f t="shared" si="171"/>
        <v>0</v>
      </c>
      <c r="M245" s="19">
        <f t="shared" si="171"/>
        <v>300</v>
      </c>
      <c r="N245" s="19">
        <f t="shared" si="171"/>
        <v>0</v>
      </c>
      <c r="O245" s="19">
        <f t="shared" si="171"/>
        <v>0</v>
      </c>
      <c r="P245" s="19">
        <f t="shared" si="171"/>
        <v>0</v>
      </c>
      <c r="Q245" s="19">
        <f t="shared" si="171"/>
        <v>6656.13</v>
      </c>
      <c r="R245" s="19">
        <f t="shared" si="171"/>
        <v>6656.13</v>
      </c>
      <c r="S245" s="19">
        <f t="shared" si="171"/>
        <v>0</v>
      </c>
      <c r="T245"/>
      <c r="U245" s="4"/>
    </row>
    <row r="246" spans="1:21" x14ac:dyDescent="0.25">
      <c r="A246" s="1"/>
      <c r="B246" s="1"/>
      <c r="C246" s="1">
        <v>3020</v>
      </c>
      <c r="D246" s="20">
        <v>1000</v>
      </c>
      <c r="E246" s="20">
        <v>1000</v>
      </c>
      <c r="F246" s="20">
        <f>H246+Q246</f>
        <v>300</v>
      </c>
      <c r="G246" s="26">
        <f t="shared" si="152"/>
        <v>0.3</v>
      </c>
      <c r="H246" s="20">
        <f>I246+L246+M246+N246+O246+P246</f>
        <v>300</v>
      </c>
      <c r="I246" s="20">
        <f>J246+K246</f>
        <v>0</v>
      </c>
      <c r="J246" s="20">
        <v>0</v>
      </c>
      <c r="K246" s="20">
        <v>0</v>
      </c>
      <c r="L246" s="20">
        <v>0</v>
      </c>
      <c r="M246" s="20">
        <v>300</v>
      </c>
      <c r="N246" s="20">
        <v>0</v>
      </c>
      <c r="O246" s="20">
        <v>0</v>
      </c>
      <c r="P246" s="20">
        <v>0</v>
      </c>
      <c r="Q246" s="20">
        <f>R246+T246</f>
        <v>0</v>
      </c>
      <c r="R246" s="20">
        <v>0</v>
      </c>
      <c r="S246" s="20">
        <v>0</v>
      </c>
      <c r="T246"/>
      <c r="U246" s="3"/>
    </row>
    <row r="247" spans="1:21" x14ac:dyDescent="0.25">
      <c r="A247" s="1"/>
      <c r="B247" s="1"/>
      <c r="C247" s="1">
        <v>4010</v>
      </c>
      <c r="D247" s="20">
        <v>280000</v>
      </c>
      <c r="E247" s="20">
        <v>280162.76</v>
      </c>
      <c r="F247" s="20">
        <f t="shared" ref="F247:F262" si="172">H247+Q247</f>
        <v>141415.37</v>
      </c>
      <c r="G247" s="26">
        <f t="shared" si="152"/>
        <v>0.50476148221840755</v>
      </c>
      <c r="H247" s="20">
        <f t="shared" ref="H247:H262" si="173">I247+L247+M247+N247+O247+P247</f>
        <v>141415.37</v>
      </c>
      <c r="I247" s="20">
        <f t="shared" ref="I247:I262" si="174">J247+K247</f>
        <v>141415.37</v>
      </c>
      <c r="J247" s="20">
        <v>141415.37</v>
      </c>
      <c r="K247" s="20">
        <v>0</v>
      </c>
      <c r="L247" s="20">
        <v>0</v>
      </c>
      <c r="M247" s="20">
        <v>0</v>
      </c>
      <c r="N247" s="20">
        <v>0</v>
      </c>
      <c r="O247" s="20">
        <v>0</v>
      </c>
      <c r="P247" s="20">
        <v>0</v>
      </c>
      <c r="Q247" s="20">
        <f t="shared" ref="Q247:Q262" si="175">R247+T247</f>
        <v>0</v>
      </c>
      <c r="R247" s="20">
        <v>0</v>
      </c>
      <c r="S247" s="20">
        <v>0</v>
      </c>
      <c r="T247"/>
      <c r="U247" s="3"/>
    </row>
    <row r="248" spans="1:21" x14ac:dyDescent="0.25">
      <c r="A248" s="1"/>
      <c r="B248" s="1"/>
      <c r="C248" s="1">
        <v>4040</v>
      </c>
      <c r="D248" s="20">
        <v>24000</v>
      </c>
      <c r="E248" s="20">
        <v>23837.24</v>
      </c>
      <c r="F248" s="20">
        <f t="shared" si="172"/>
        <v>23837.24</v>
      </c>
      <c r="G248" s="26">
        <f t="shared" si="152"/>
        <v>1</v>
      </c>
      <c r="H248" s="20">
        <f t="shared" si="173"/>
        <v>23837.24</v>
      </c>
      <c r="I248" s="20">
        <f t="shared" si="174"/>
        <v>23837.24</v>
      </c>
      <c r="J248" s="20">
        <v>23837.24</v>
      </c>
      <c r="K248" s="20">
        <v>0</v>
      </c>
      <c r="L248" s="20">
        <v>0</v>
      </c>
      <c r="M248" s="20">
        <v>0</v>
      </c>
      <c r="N248" s="20">
        <v>0</v>
      </c>
      <c r="O248" s="20">
        <v>0</v>
      </c>
      <c r="P248" s="20">
        <v>0</v>
      </c>
      <c r="Q248" s="20">
        <f t="shared" si="175"/>
        <v>0</v>
      </c>
      <c r="R248" s="20">
        <v>0</v>
      </c>
      <c r="S248" s="20">
        <v>0</v>
      </c>
      <c r="T248"/>
      <c r="U248" s="3"/>
    </row>
    <row r="249" spans="1:21" x14ac:dyDescent="0.25">
      <c r="A249" s="1"/>
      <c r="B249" s="1"/>
      <c r="C249" s="1">
        <v>4110</v>
      </c>
      <c r="D249" s="20">
        <v>50000</v>
      </c>
      <c r="E249" s="20">
        <v>50000</v>
      </c>
      <c r="F249" s="20">
        <f t="shared" si="172"/>
        <v>29242.78</v>
      </c>
      <c r="G249" s="26">
        <f t="shared" si="152"/>
        <v>0.58485560000000003</v>
      </c>
      <c r="H249" s="20">
        <f t="shared" si="173"/>
        <v>29242.78</v>
      </c>
      <c r="I249" s="20">
        <f t="shared" si="174"/>
        <v>29242.78</v>
      </c>
      <c r="J249" s="20">
        <v>29242.78</v>
      </c>
      <c r="K249" s="20">
        <v>0</v>
      </c>
      <c r="L249" s="20">
        <v>0</v>
      </c>
      <c r="M249" s="20">
        <v>0</v>
      </c>
      <c r="N249" s="20">
        <v>0</v>
      </c>
      <c r="O249" s="20">
        <v>0</v>
      </c>
      <c r="P249" s="20">
        <v>0</v>
      </c>
      <c r="Q249" s="20">
        <f t="shared" si="175"/>
        <v>0</v>
      </c>
      <c r="R249" s="20">
        <v>0</v>
      </c>
      <c r="S249" s="20">
        <v>0</v>
      </c>
      <c r="T249"/>
      <c r="U249" s="3"/>
    </row>
    <row r="250" spans="1:21" x14ac:dyDescent="0.25">
      <c r="A250" s="1"/>
      <c r="B250" s="1"/>
      <c r="C250" s="1">
        <v>4120</v>
      </c>
      <c r="D250" s="20">
        <v>6500</v>
      </c>
      <c r="E250" s="20">
        <v>6500</v>
      </c>
      <c r="F250" s="20">
        <f t="shared" si="172"/>
        <v>3160.02</v>
      </c>
      <c r="G250" s="26">
        <f t="shared" si="152"/>
        <v>0.4861569230769231</v>
      </c>
      <c r="H250" s="20">
        <f t="shared" si="173"/>
        <v>3160.02</v>
      </c>
      <c r="I250" s="20">
        <f t="shared" si="174"/>
        <v>3160.02</v>
      </c>
      <c r="J250" s="20">
        <v>3160.02</v>
      </c>
      <c r="K250" s="20">
        <v>0</v>
      </c>
      <c r="L250" s="20">
        <v>0</v>
      </c>
      <c r="M250" s="20">
        <v>0</v>
      </c>
      <c r="N250" s="20">
        <v>0</v>
      </c>
      <c r="O250" s="20">
        <v>0</v>
      </c>
      <c r="P250" s="20">
        <v>0</v>
      </c>
      <c r="Q250" s="20">
        <f t="shared" si="175"/>
        <v>0</v>
      </c>
      <c r="R250" s="20">
        <v>0</v>
      </c>
      <c r="S250" s="20">
        <v>0</v>
      </c>
      <c r="T250"/>
      <c r="U250" s="3"/>
    </row>
    <row r="251" spans="1:21" x14ac:dyDescent="0.25">
      <c r="A251" s="1"/>
      <c r="B251" s="1"/>
      <c r="C251" s="1">
        <v>4170</v>
      </c>
      <c r="D251" s="20">
        <v>2000</v>
      </c>
      <c r="E251" s="20">
        <v>2000</v>
      </c>
      <c r="F251" s="20">
        <f t="shared" si="172"/>
        <v>300</v>
      </c>
      <c r="G251" s="26">
        <f t="shared" si="152"/>
        <v>0.15</v>
      </c>
      <c r="H251" s="20">
        <f t="shared" si="173"/>
        <v>300</v>
      </c>
      <c r="I251" s="20">
        <f t="shared" si="174"/>
        <v>300</v>
      </c>
      <c r="J251" s="20">
        <v>300</v>
      </c>
      <c r="K251" s="20">
        <v>0</v>
      </c>
      <c r="L251" s="20">
        <v>0</v>
      </c>
      <c r="M251" s="20">
        <v>0</v>
      </c>
      <c r="N251" s="20">
        <v>0</v>
      </c>
      <c r="O251" s="20">
        <v>0</v>
      </c>
      <c r="P251" s="20">
        <v>0</v>
      </c>
      <c r="Q251" s="20">
        <f t="shared" si="175"/>
        <v>0</v>
      </c>
      <c r="R251" s="20">
        <v>0</v>
      </c>
      <c r="S251" s="20">
        <v>0</v>
      </c>
      <c r="T251"/>
      <c r="U251" s="3"/>
    </row>
    <row r="252" spans="1:21" x14ac:dyDescent="0.25">
      <c r="A252" s="1"/>
      <c r="B252" s="1"/>
      <c r="C252" s="1">
        <v>4210</v>
      </c>
      <c r="D252" s="20">
        <v>7000</v>
      </c>
      <c r="E252" s="20">
        <v>6500</v>
      </c>
      <c r="F252" s="20">
        <f t="shared" si="172"/>
        <v>3867.58</v>
      </c>
      <c r="G252" s="26">
        <f t="shared" si="152"/>
        <v>0.59501230769230773</v>
      </c>
      <c r="H252" s="20">
        <f t="shared" si="173"/>
        <v>3867.58</v>
      </c>
      <c r="I252" s="20">
        <f t="shared" si="174"/>
        <v>3867.58</v>
      </c>
      <c r="J252" s="20">
        <v>0</v>
      </c>
      <c r="K252" s="20">
        <v>3867.58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0">
        <f t="shared" si="175"/>
        <v>0</v>
      </c>
      <c r="R252" s="20">
        <v>0</v>
      </c>
      <c r="S252" s="20">
        <v>0</v>
      </c>
      <c r="T252"/>
      <c r="U252" s="3"/>
    </row>
    <row r="253" spans="1:21" x14ac:dyDescent="0.25">
      <c r="A253" s="1"/>
      <c r="B253" s="1"/>
      <c r="C253" s="1">
        <v>4280</v>
      </c>
      <c r="D253" s="20">
        <v>200</v>
      </c>
      <c r="E253" s="20">
        <v>200</v>
      </c>
      <c r="F253" s="20">
        <f t="shared" si="172"/>
        <v>0</v>
      </c>
      <c r="G253" s="26">
        <f t="shared" si="152"/>
        <v>0</v>
      </c>
      <c r="H253" s="20">
        <f t="shared" si="173"/>
        <v>0</v>
      </c>
      <c r="I253" s="20">
        <f t="shared" si="174"/>
        <v>0</v>
      </c>
      <c r="J253" s="20">
        <v>0</v>
      </c>
      <c r="K253" s="20">
        <v>0</v>
      </c>
      <c r="L253" s="20">
        <v>0</v>
      </c>
      <c r="M253" s="20">
        <v>0</v>
      </c>
      <c r="N253" s="20">
        <v>0</v>
      </c>
      <c r="O253" s="20">
        <v>0</v>
      </c>
      <c r="P253" s="20">
        <v>0</v>
      </c>
      <c r="Q253" s="20">
        <f t="shared" si="175"/>
        <v>0</v>
      </c>
      <c r="R253" s="20">
        <v>0</v>
      </c>
      <c r="S253" s="20">
        <v>0</v>
      </c>
      <c r="T253"/>
      <c r="U253" s="3"/>
    </row>
    <row r="254" spans="1:21" x14ac:dyDescent="0.25">
      <c r="A254" s="1"/>
      <c r="B254" s="1"/>
      <c r="C254" s="1">
        <v>4300</v>
      </c>
      <c r="D254" s="20">
        <v>12000</v>
      </c>
      <c r="E254" s="20">
        <v>12700</v>
      </c>
      <c r="F254" s="20">
        <f t="shared" si="172"/>
        <v>8421.2999999999993</v>
      </c>
      <c r="G254" s="26">
        <f t="shared" si="152"/>
        <v>0.66309448818897632</v>
      </c>
      <c r="H254" s="20">
        <f t="shared" si="173"/>
        <v>8421.2999999999993</v>
      </c>
      <c r="I254" s="20">
        <f t="shared" si="174"/>
        <v>8421.2999999999993</v>
      </c>
      <c r="J254" s="20">
        <v>0</v>
      </c>
      <c r="K254" s="20">
        <v>8421.2999999999993</v>
      </c>
      <c r="L254" s="20">
        <v>0</v>
      </c>
      <c r="M254" s="20">
        <v>0</v>
      </c>
      <c r="N254" s="20">
        <v>0</v>
      </c>
      <c r="O254" s="20">
        <v>0</v>
      </c>
      <c r="P254" s="20">
        <v>0</v>
      </c>
      <c r="Q254" s="20">
        <f t="shared" si="175"/>
        <v>0</v>
      </c>
      <c r="R254" s="20">
        <v>0</v>
      </c>
      <c r="S254" s="20">
        <v>0</v>
      </c>
      <c r="T254"/>
      <c r="U254" s="3"/>
    </row>
    <row r="255" spans="1:21" x14ac:dyDescent="0.25">
      <c r="A255" s="1"/>
      <c r="B255" s="1"/>
      <c r="C255" s="1">
        <v>4360</v>
      </c>
      <c r="D255" s="20">
        <v>1500</v>
      </c>
      <c r="E255" s="20">
        <v>1300</v>
      </c>
      <c r="F255" s="20">
        <f t="shared" si="172"/>
        <v>452.29</v>
      </c>
      <c r="G255" s="26">
        <f t="shared" si="152"/>
        <v>0.34791538461538463</v>
      </c>
      <c r="H255" s="20">
        <f t="shared" si="173"/>
        <v>452.29</v>
      </c>
      <c r="I255" s="20">
        <f t="shared" si="174"/>
        <v>452.29</v>
      </c>
      <c r="J255" s="20">
        <v>0</v>
      </c>
      <c r="K255" s="20">
        <v>452.29</v>
      </c>
      <c r="L255" s="20">
        <v>0</v>
      </c>
      <c r="M255" s="20">
        <v>0</v>
      </c>
      <c r="N255" s="20">
        <v>0</v>
      </c>
      <c r="O255" s="20">
        <v>0</v>
      </c>
      <c r="P255" s="20">
        <v>0</v>
      </c>
      <c r="Q255" s="20">
        <f t="shared" si="175"/>
        <v>0</v>
      </c>
      <c r="R255" s="20">
        <v>0</v>
      </c>
      <c r="S255" s="20">
        <v>0</v>
      </c>
      <c r="T255"/>
      <c r="U255" s="3"/>
    </row>
    <row r="256" spans="1:21" x14ac:dyDescent="0.25">
      <c r="A256" s="1"/>
      <c r="B256" s="1"/>
      <c r="C256" s="1">
        <v>4370</v>
      </c>
      <c r="D256" s="20">
        <v>1500</v>
      </c>
      <c r="E256" s="20">
        <v>1500</v>
      </c>
      <c r="F256" s="20">
        <f t="shared" si="172"/>
        <v>614.66999999999996</v>
      </c>
      <c r="G256" s="26">
        <f t="shared" si="152"/>
        <v>0.40977999999999998</v>
      </c>
      <c r="H256" s="20">
        <f t="shared" si="173"/>
        <v>614.66999999999996</v>
      </c>
      <c r="I256" s="20">
        <f t="shared" si="174"/>
        <v>614.66999999999996</v>
      </c>
      <c r="J256" s="20">
        <v>0</v>
      </c>
      <c r="K256" s="20">
        <v>614.66999999999996</v>
      </c>
      <c r="L256" s="20">
        <v>0</v>
      </c>
      <c r="M256" s="20">
        <v>0</v>
      </c>
      <c r="N256" s="20">
        <v>0</v>
      </c>
      <c r="O256" s="20">
        <v>0</v>
      </c>
      <c r="P256" s="20">
        <v>0</v>
      </c>
      <c r="Q256" s="20">
        <f t="shared" si="175"/>
        <v>0</v>
      </c>
      <c r="R256" s="20">
        <v>0</v>
      </c>
      <c r="S256" s="20">
        <v>0</v>
      </c>
      <c r="T256"/>
      <c r="U256" s="3"/>
    </row>
    <row r="257" spans="1:21" x14ac:dyDescent="0.25">
      <c r="A257" s="1"/>
      <c r="B257" s="1"/>
      <c r="C257" s="1">
        <v>4410</v>
      </c>
      <c r="D257" s="20">
        <v>2000</v>
      </c>
      <c r="E257" s="20">
        <v>2000</v>
      </c>
      <c r="F257" s="20">
        <f t="shared" si="172"/>
        <v>951.82</v>
      </c>
      <c r="G257" s="26">
        <f t="shared" si="152"/>
        <v>0.47591</v>
      </c>
      <c r="H257" s="20">
        <f t="shared" si="173"/>
        <v>951.82</v>
      </c>
      <c r="I257" s="20">
        <f t="shared" si="174"/>
        <v>951.82</v>
      </c>
      <c r="J257" s="20">
        <v>0</v>
      </c>
      <c r="K257" s="20">
        <v>951.82</v>
      </c>
      <c r="L257" s="20">
        <v>0</v>
      </c>
      <c r="M257" s="20">
        <v>0</v>
      </c>
      <c r="N257" s="20">
        <v>0</v>
      </c>
      <c r="O257" s="20">
        <v>0</v>
      </c>
      <c r="P257" s="20">
        <v>0</v>
      </c>
      <c r="Q257" s="20">
        <f t="shared" si="175"/>
        <v>0</v>
      </c>
      <c r="R257" s="20">
        <v>0</v>
      </c>
      <c r="S257" s="20">
        <v>0</v>
      </c>
      <c r="T257"/>
      <c r="U257" s="3"/>
    </row>
    <row r="258" spans="1:21" x14ac:dyDescent="0.25">
      <c r="A258" s="1"/>
      <c r="B258" s="1"/>
      <c r="C258" s="1">
        <v>4430</v>
      </c>
      <c r="D258" s="20">
        <v>751</v>
      </c>
      <c r="E258" s="20">
        <v>751</v>
      </c>
      <c r="F258" s="20">
        <f t="shared" si="172"/>
        <v>698.99</v>
      </c>
      <c r="G258" s="26">
        <f t="shared" si="152"/>
        <v>0.93074567243675099</v>
      </c>
      <c r="H258" s="20">
        <f t="shared" si="173"/>
        <v>698.99</v>
      </c>
      <c r="I258" s="20">
        <f t="shared" si="174"/>
        <v>698.99</v>
      </c>
      <c r="J258" s="20">
        <v>0</v>
      </c>
      <c r="K258" s="20">
        <v>698.99</v>
      </c>
      <c r="L258" s="20">
        <v>0</v>
      </c>
      <c r="M258" s="20">
        <v>0</v>
      </c>
      <c r="N258" s="20">
        <v>0</v>
      </c>
      <c r="O258" s="20">
        <v>0</v>
      </c>
      <c r="P258" s="20">
        <v>0</v>
      </c>
      <c r="Q258" s="20">
        <f t="shared" si="175"/>
        <v>0</v>
      </c>
      <c r="R258" s="20">
        <v>0</v>
      </c>
      <c r="S258" s="20">
        <v>0</v>
      </c>
      <c r="T258"/>
      <c r="U258" s="3"/>
    </row>
    <row r="259" spans="1:21" x14ac:dyDescent="0.25">
      <c r="A259" s="1"/>
      <c r="B259" s="1"/>
      <c r="C259" s="1">
        <v>4440</v>
      </c>
      <c r="D259" s="20">
        <v>8000</v>
      </c>
      <c r="E259" s="20">
        <v>8000</v>
      </c>
      <c r="F259" s="20">
        <f t="shared" si="172"/>
        <v>6000</v>
      </c>
      <c r="G259" s="26">
        <f t="shared" si="152"/>
        <v>0.75</v>
      </c>
      <c r="H259" s="20">
        <f t="shared" si="173"/>
        <v>6000</v>
      </c>
      <c r="I259" s="20">
        <f t="shared" si="174"/>
        <v>6000</v>
      </c>
      <c r="J259" s="20">
        <v>0</v>
      </c>
      <c r="K259" s="20">
        <v>6000</v>
      </c>
      <c r="L259" s="20">
        <v>0</v>
      </c>
      <c r="M259" s="20">
        <v>0</v>
      </c>
      <c r="N259" s="20">
        <v>0</v>
      </c>
      <c r="O259" s="20">
        <v>0</v>
      </c>
      <c r="P259" s="20">
        <v>0</v>
      </c>
      <c r="Q259" s="20">
        <f t="shared" si="175"/>
        <v>0</v>
      </c>
      <c r="R259" s="20">
        <v>0</v>
      </c>
      <c r="S259" s="20">
        <v>0</v>
      </c>
      <c r="T259"/>
      <c r="U259" s="3"/>
    </row>
    <row r="260" spans="1:21" x14ac:dyDescent="0.25">
      <c r="A260" s="1"/>
      <c r="B260" s="1"/>
      <c r="C260" s="1">
        <v>4480</v>
      </c>
      <c r="D260" s="20">
        <v>249</v>
      </c>
      <c r="E260" s="20">
        <v>249</v>
      </c>
      <c r="F260" s="20">
        <f t="shared" si="172"/>
        <v>249</v>
      </c>
      <c r="G260" s="26">
        <f t="shared" si="152"/>
        <v>1</v>
      </c>
      <c r="H260" s="20">
        <f t="shared" si="173"/>
        <v>249</v>
      </c>
      <c r="I260" s="20">
        <f t="shared" si="174"/>
        <v>249</v>
      </c>
      <c r="J260" s="20">
        <v>0</v>
      </c>
      <c r="K260" s="20">
        <v>249</v>
      </c>
      <c r="L260" s="20">
        <v>0</v>
      </c>
      <c r="M260" s="20">
        <v>0</v>
      </c>
      <c r="N260" s="20">
        <v>0</v>
      </c>
      <c r="O260" s="20">
        <v>0</v>
      </c>
      <c r="P260" s="20">
        <v>0</v>
      </c>
      <c r="Q260" s="20">
        <f t="shared" si="175"/>
        <v>0</v>
      </c>
      <c r="R260" s="20">
        <v>0</v>
      </c>
      <c r="S260" s="20">
        <v>0</v>
      </c>
      <c r="T260"/>
      <c r="U260" s="3"/>
    </row>
    <row r="261" spans="1:21" x14ac:dyDescent="0.25">
      <c r="A261" s="1"/>
      <c r="B261" s="1"/>
      <c r="C261" s="1">
        <v>4700</v>
      </c>
      <c r="D261" s="20">
        <v>5000</v>
      </c>
      <c r="E261" s="20">
        <v>5000</v>
      </c>
      <c r="F261" s="20">
        <f t="shared" si="172"/>
        <v>3179</v>
      </c>
      <c r="G261" s="26">
        <f t="shared" si="152"/>
        <v>0.63580000000000003</v>
      </c>
      <c r="H261" s="20">
        <f t="shared" si="173"/>
        <v>3179</v>
      </c>
      <c r="I261" s="20">
        <f t="shared" si="174"/>
        <v>3179</v>
      </c>
      <c r="J261" s="20">
        <v>0</v>
      </c>
      <c r="K261" s="20">
        <v>3179</v>
      </c>
      <c r="L261" s="20">
        <v>0</v>
      </c>
      <c r="M261" s="20">
        <v>0</v>
      </c>
      <c r="N261" s="20">
        <v>0</v>
      </c>
      <c r="O261" s="20">
        <v>0</v>
      </c>
      <c r="P261" s="20">
        <v>0</v>
      </c>
      <c r="Q261" s="20">
        <f t="shared" si="175"/>
        <v>0</v>
      </c>
      <c r="R261" s="20">
        <v>0</v>
      </c>
      <c r="S261" s="20">
        <v>0</v>
      </c>
      <c r="T261"/>
      <c r="U261" s="3"/>
    </row>
    <row r="262" spans="1:21" x14ac:dyDescent="0.25">
      <c r="A262" s="1"/>
      <c r="B262" s="1"/>
      <c r="C262" s="1">
        <v>6060</v>
      </c>
      <c r="D262" s="20">
        <v>0</v>
      </c>
      <c r="E262" s="20">
        <v>6700</v>
      </c>
      <c r="F262" s="20">
        <f t="shared" si="172"/>
        <v>6656.13</v>
      </c>
      <c r="G262" s="26">
        <f t="shared" si="152"/>
        <v>0.99345223880597011</v>
      </c>
      <c r="H262" s="20">
        <f t="shared" si="173"/>
        <v>0</v>
      </c>
      <c r="I262" s="20">
        <f t="shared" si="174"/>
        <v>0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  <c r="O262" s="20">
        <v>0</v>
      </c>
      <c r="P262" s="20">
        <v>0</v>
      </c>
      <c r="Q262" s="20">
        <f t="shared" si="175"/>
        <v>6656.13</v>
      </c>
      <c r="R262" s="20">
        <v>6656.13</v>
      </c>
      <c r="S262" s="20">
        <v>0</v>
      </c>
      <c r="T262"/>
      <c r="U262" s="3"/>
    </row>
    <row r="263" spans="1:21" s="12" customFormat="1" x14ac:dyDescent="0.25">
      <c r="A263" s="13"/>
      <c r="B263" s="13">
        <v>80146</v>
      </c>
      <c r="C263" s="13"/>
      <c r="D263" s="19">
        <f>D265+D264</f>
        <v>11500</v>
      </c>
      <c r="E263" s="19">
        <f t="shared" ref="E263:S263" si="176">E265+E264</f>
        <v>11500</v>
      </c>
      <c r="F263" s="19">
        <f t="shared" si="176"/>
        <v>3637</v>
      </c>
      <c r="G263" s="26">
        <f t="shared" si="152"/>
        <v>0.31626086956521737</v>
      </c>
      <c r="H263" s="19">
        <f t="shared" si="176"/>
        <v>3637</v>
      </c>
      <c r="I263" s="19">
        <f t="shared" si="176"/>
        <v>3637</v>
      </c>
      <c r="J263" s="19">
        <f t="shared" si="176"/>
        <v>0</v>
      </c>
      <c r="K263" s="19">
        <f t="shared" si="176"/>
        <v>3637</v>
      </c>
      <c r="L263" s="19">
        <f t="shared" si="176"/>
        <v>0</v>
      </c>
      <c r="M263" s="19">
        <f t="shared" si="176"/>
        <v>0</v>
      </c>
      <c r="N263" s="19">
        <f t="shared" si="176"/>
        <v>0</v>
      </c>
      <c r="O263" s="19">
        <f t="shared" si="176"/>
        <v>0</v>
      </c>
      <c r="P263" s="19">
        <f t="shared" si="176"/>
        <v>0</v>
      </c>
      <c r="Q263" s="19">
        <f t="shared" si="176"/>
        <v>0</v>
      </c>
      <c r="R263" s="19">
        <f t="shared" si="176"/>
        <v>0</v>
      </c>
      <c r="S263" s="19">
        <f t="shared" si="176"/>
        <v>0</v>
      </c>
      <c r="T263"/>
      <c r="U263" s="4"/>
    </row>
    <row r="264" spans="1:21" s="15" customFormat="1" x14ac:dyDescent="0.25">
      <c r="A264" s="16"/>
      <c r="B264" s="16"/>
      <c r="C264" s="16">
        <v>4300</v>
      </c>
      <c r="D264" s="21">
        <v>0</v>
      </c>
      <c r="E264" s="21">
        <v>800</v>
      </c>
      <c r="F264" s="21">
        <f>H264+Q264</f>
        <v>800</v>
      </c>
      <c r="G264" s="26">
        <f t="shared" si="152"/>
        <v>1</v>
      </c>
      <c r="H264" s="21">
        <f>I264+L264+M264+N264+O264+P264</f>
        <v>800</v>
      </c>
      <c r="I264" s="21">
        <f>J264+K264</f>
        <v>800</v>
      </c>
      <c r="J264" s="21">
        <v>0</v>
      </c>
      <c r="K264" s="21">
        <v>800</v>
      </c>
      <c r="L264" s="21">
        <v>0</v>
      </c>
      <c r="M264" s="21">
        <v>0</v>
      </c>
      <c r="N264" s="21">
        <v>0</v>
      </c>
      <c r="O264" s="21">
        <v>0</v>
      </c>
      <c r="P264" s="21">
        <v>0</v>
      </c>
      <c r="Q264" s="21">
        <f>R264+T264</f>
        <v>0</v>
      </c>
      <c r="R264" s="21">
        <v>0</v>
      </c>
      <c r="S264" s="21">
        <v>0</v>
      </c>
      <c r="T264"/>
      <c r="U264" s="5"/>
    </row>
    <row r="265" spans="1:21" x14ac:dyDescent="0.25">
      <c r="A265" s="1"/>
      <c r="B265" s="1"/>
      <c r="C265" s="1">
        <v>4700</v>
      </c>
      <c r="D265" s="20">
        <v>11500</v>
      </c>
      <c r="E265" s="20">
        <v>10700</v>
      </c>
      <c r="F265" s="21">
        <f>H265+Q265</f>
        <v>2837</v>
      </c>
      <c r="G265" s="26">
        <f t="shared" si="152"/>
        <v>0.26514018691588787</v>
      </c>
      <c r="H265" s="21">
        <f>I265+L265+M265+N265+O265+P265</f>
        <v>2837</v>
      </c>
      <c r="I265" s="21">
        <f>J265+K265</f>
        <v>2837</v>
      </c>
      <c r="J265" s="20">
        <v>0</v>
      </c>
      <c r="K265" s="20">
        <v>2837</v>
      </c>
      <c r="L265" s="20">
        <v>0</v>
      </c>
      <c r="M265" s="20">
        <v>0</v>
      </c>
      <c r="N265" s="20">
        <v>0</v>
      </c>
      <c r="O265" s="20">
        <v>0</v>
      </c>
      <c r="P265" s="20">
        <v>0</v>
      </c>
      <c r="Q265" s="21">
        <f>R265+T265</f>
        <v>0</v>
      </c>
      <c r="R265" s="20">
        <v>0</v>
      </c>
      <c r="S265" s="20">
        <v>0</v>
      </c>
      <c r="T265"/>
      <c r="U265" s="3"/>
    </row>
    <row r="266" spans="1:21" s="12" customFormat="1" x14ac:dyDescent="0.25">
      <c r="A266" s="13"/>
      <c r="B266" s="13">
        <v>80148</v>
      </c>
      <c r="C266" s="13"/>
      <c r="D266" s="19">
        <f>SUM(D267:D276)</f>
        <v>184550</v>
      </c>
      <c r="E266" s="19">
        <f t="shared" ref="E266:S266" si="177">SUM(E267:E276)</f>
        <v>184550</v>
      </c>
      <c r="F266" s="19">
        <f t="shared" si="177"/>
        <v>106537.84999999998</v>
      </c>
      <c r="G266" s="26">
        <f t="shared" si="152"/>
        <v>0.57728447575182862</v>
      </c>
      <c r="H266" s="19">
        <f t="shared" si="177"/>
        <v>106537.84999999998</v>
      </c>
      <c r="I266" s="19">
        <f t="shared" si="177"/>
        <v>105697.89999999998</v>
      </c>
      <c r="J266" s="19">
        <f t="shared" si="177"/>
        <v>85818.95</v>
      </c>
      <c r="K266" s="19">
        <f t="shared" si="177"/>
        <v>19878.949999999997</v>
      </c>
      <c r="L266" s="19">
        <f t="shared" si="177"/>
        <v>0</v>
      </c>
      <c r="M266" s="19">
        <f t="shared" si="177"/>
        <v>839.95</v>
      </c>
      <c r="N266" s="19">
        <f t="shared" si="177"/>
        <v>0</v>
      </c>
      <c r="O266" s="19">
        <f t="shared" si="177"/>
        <v>0</v>
      </c>
      <c r="P266" s="19">
        <f t="shared" si="177"/>
        <v>0</v>
      </c>
      <c r="Q266" s="19">
        <f t="shared" si="177"/>
        <v>0</v>
      </c>
      <c r="R266" s="19">
        <f t="shared" si="177"/>
        <v>0</v>
      </c>
      <c r="S266" s="19">
        <f t="shared" si="177"/>
        <v>0</v>
      </c>
      <c r="T266"/>
      <c r="U266" s="4"/>
    </row>
    <row r="267" spans="1:21" x14ac:dyDescent="0.25">
      <c r="A267" s="1"/>
      <c r="B267" s="1"/>
      <c r="C267" s="1">
        <v>3020</v>
      </c>
      <c r="D267" s="20">
        <v>1000</v>
      </c>
      <c r="E267" s="20">
        <v>1000</v>
      </c>
      <c r="F267" s="20">
        <f>H267+Q267</f>
        <v>839.95</v>
      </c>
      <c r="G267" s="26">
        <f t="shared" si="152"/>
        <v>0.83995000000000009</v>
      </c>
      <c r="H267" s="20">
        <f>I267+L267+M267+N267+O267+P267</f>
        <v>839.95</v>
      </c>
      <c r="I267" s="20">
        <f>J267+K267</f>
        <v>0</v>
      </c>
      <c r="J267" s="20">
        <v>0</v>
      </c>
      <c r="K267" s="20">
        <v>0</v>
      </c>
      <c r="L267" s="20">
        <v>0</v>
      </c>
      <c r="M267" s="20">
        <v>839.95</v>
      </c>
      <c r="N267" s="20">
        <v>0</v>
      </c>
      <c r="O267" s="20">
        <v>0</v>
      </c>
      <c r="P267" s="20">
        <v>0</v>
      </c>
      <c r="Q267" s="20">
        <f>R267+T267</f>
        <v>0</v>
      </c>
      <c r="R267" s="20">
        <v>0</v>
      </c>
      <c r="S267" s="20">
        <v>0</v>
      </c>
      <c r="T267"/>
      <c r="U267" s="3"/>
    </row>
    <row r="268" spans="1:21" x14ac:dyDescent="0.25">
      <c r="A268" s="1"/>
      <c r="B268" s="1"/>
      <c r="C268" s="1">
        <v>4010</v>
      </c>
      <c r="D268" s="20">
        <v>118000</v>
      </c>
      <c r="E268" s="20">
        <v>119024.79</v>
      </c>
      <c r="F268" s="20">
        <f t="shared" ref="F268:F276" si="178">H268+Q268</f>
        <v>64982.74</v>
      </c>
      <c r="G268" s="26">
        <f t="shared" si="152"/>
        <v>0.5459597114181004</v>
      </c>
      <c r="H268" s="20">
        <f t="shared" ref="H268:H276" si="179">I268+L268+M268+N268+O268+P268</f>
        <v>64982.74</v>
      </c>
      <c r="I268" s="20">
        <f t="shared" ref="I268:I276" si="180">J268+K268</f>
        <v>64982.74</v>
      </c>
      <c r="J268" s="20">
        <v>64982.74</v>
      </c>
      <c r="K268" s="20">
        <v>0</v>
      </c>
      <c r="L268" s="20">
        <v>0</v>
      </c>
      <c r="M268" s="20">
        <v>0</v>
      </c>
      <c r="N268" s="20">
        <v>0</v>
      </c>
      <c r="O268" s="20">
        <v>0</v>
      </c>
      <c r="P268" s="20">
        <v>0</v>
      </c>
      <c r="Q268" s="20">
        <f t="shared" ref="Q268:Q276" si="181">R268+T268</f>
        <v>0</v>
      </c>
      <c r="R268" s="20">
        <v>0</v>
      </c>
      <c r="S268" s="20">
        <v>0</v>
      </c>
      <c r="T268"/>
      <c r="U268" s="3"/>
    </row>
    <row r="269" spans="1:21" x14ac:dyDescent="0.25">
      <c r="A269" s="1"/>
      <c r="B269" s="1"/>
      <c r="C269" s="1">
        <v>4040</v>
      </c>
      <c r="D269" s="20">
        <v>10000</v>
      </c>
      <c r="E269" s="20">
        <v>8975.2099999999991</v>
      </c>
      <c r="F269" s="20">
        <f t="shared" si="178"/>
        <v>8975.2099999999991</v>
      </c>
      <c r="G269" s="26">
        <f t="shared" si="152"/>
        <v>1</v>
      </c>
      <c r="H269" s="20">
        <f t="shared" si="179"/>
        <v>8975.2099999999991</v>
      </c>
      <c r="I269" s="20">
        <f t="shared" si="180"/>
        <v>8975.2099999999991</v>
      </c>
      <c r="J269" s="20">
        <v>8975.2099999999991</v>
      </c>
      <c r="K269" s="20">
        <v>0</v>
      </c>
      <c r="L269" s="20">
        <v>0</v>
      </c>
      <c r="M269" s="20">
        <v>0</v>
      </c>
      <c r="N269" s="20">
        <v>0</v>
      </c>
      <c r="O269" s="20">
        <v>0</v>
      </c>
      <c r="P269" s="20">
        <v>0</v>
      </c>
      <c r="Q269" s="20">
        <f t="shared" si="181"/>
        <v>0</v>
      </c>
      <c r="R269" s="20">
        <v>0</v>
      </c>
      <c r="S269" s="20">
        <v>0</v>
      </c>
      <c r="T269"/>
      <c r="U269" s="3"/>
    </row>
    <row r="270" spans="1:21" x14ac:dyDescent="0.25">
      <c r="A270" s="1"/>
      <c r="B270" s="1"/>
      <c r="C270" s="1">
        <v>4110</v>
      </c>
      <c r="D270" s="20">
        <v>19000</v>
      </c>
      <c r="E270" s="20">
        <v>19000</v>
      </c>
      <c r="F270" s="20">
        <f t="shared" si="178"/>
        <v>10993.88</v>
      </c>
      <c r="G270" s="26">
        <f t="shared" si="152"/>
        <v>0.57862526315789464</v>
      </c>
      <c r="H270" s="20">
        <f t="shared" si="179"/>
        <v>10993.88</v>
      </c>
      <c r="I270" s="20">
        <f t="shared" si="180"/>
        <v>10993.88</v>
      </c>
      <c r="J270" s="20">
        <v>10993.88</v>
      </c>
      <c r="K270" s="20">
        <v>0</v>
      </c>
      <c r="L270" s="20">
        <v>0</v>
      </c>
      <c r="M270" s="20">
        <v>0</v>
      </c>
      <c r="N270" s="20">
        <v>0</v>
      </c>
      <c r="O270" s="20">
        <v>0</v>
      </c>
      <c r="P270" s="20">
        <v>0</v>
      </c>
      <c r="Q270" s="20">
        <f t="shared" si="181"/>
        <v>0</v>
      </c>
      <c r="R270" s="20">
        <v>0</v>
      </c>
      <c r="S270" s="20">
        <v>0</v>
      </c>
      <c r="T270"/>
      <c r="U270" s="3"/>
    </row>
    <row r="271" spans="1:21" x14ac:dyDescent="0.25">
      <c r="A271" s="1"/>
      <c r="B271" s="1"/>
      <c r="C271" s="1">
        <v>4120</v>
      </c>
      <c r="D271" s="20">
        <v>2100</v>
      </c>
      <c r="E271" s="20">
        <v>2100</v>
      </c>
      <c r="F271" s="20">
        <f t="shared" si="178"/>
        <v>867.12</v>
      </c>
      <c r="G271" s="26">
        <f t="shared" ref="G271:G334" si="182">F271/E271</f>
        <v>0.41291428571428573</v>
      </c>
      <c r="H271" s="20">
        <f t="shared" si="179"/>
        <v>867.12</v>
      </c>
      <c r="I271" s="20">
        <f t="shared" si="180"/>
        <v>867.12</v>
      </c>
      <c r="J271" s="20">
        <v>867.12</v>
      </c>
      <c r="K271" s="20">
        <v>0</v>
      </c>
      <c r="L271" s="20">
        <v>0</v>
      </c>
      <c r="M271" s="20">
        <v>0</v>
      </c>
      <c r="N271" s="20">
        <v>0</v>
      </c>
      <c r="O271" s="20">
        <v>0</v>
      </c>
      <c r="P271" s="20">
        <v>0</v>
      </c>
      <c r="Q271" s="20">
        <f t="shared" si="181"/>
        <v>0</v>
      </c>
      <c r="R271" s="20">
        <v>0</v>
      </c>
      <c r="S271" s="20">
        <v>0</v>
      </c>
      <c r="T271"/>
      <c r="U271" s="3"/>
    </row>
    <row r="272" spans="1:21" x14ac:dyDescent="0.25">
      <c r="A272" s="1"/>
      <c r="B272" s="1"/>
      <c r="C272" s="1">
        <v>4210</v>
      </c>
      <c r="D272" s="20">
        <v>2000</v>
      </c>
      <c r="E272" s="20">
        <v>2000</v>
      </c>
      <c r="F272" s="20">
        <f t="shared" si="178"/>
        <v>991.29</v>
      </c>
      <c r="G272" s="26">
        <f t="shared" si="182"/>
        <v>0.495645</v>
      </c>
      <c r="H272" s="20">
        <f t="shared" si="179"/>
        <v>991.29</v>
      </c>
      <c r="I272" s="20">
        <f t="shared" si="180"/>
        <v>991.29</v>
      </c>
      <c r="J272" s="20">
        <v>0</v>
      </c>
      <c r="K272" s="20">
        <v>991.29</v>
      </c>
      <c r="L272" s="20">
        <v>0</v>
      </c>
      <c r="M272" s="20">
        <v>0</v>
      </c>
      <c r="N272" s="20">
        <v>0</v>
      </c>
      <c r="O272" s="20">
        <v>0</v>
      </c>
      <c r="P272" s="20">
        <v>0</v>
      </c>
      <c r="Q272" s="20">
        <f t="shared" si="181"/>
        <v>0</v>
      </c>
      <c r="R272" s="20">
        <v>0</v>
      </c>
      <c r="S272" s="20">
        <v>0</v>
      </c>
      <c r="T272"/>
      <c r="U272" s="3"/>
    </row>
    <row r="273" spans="1:21" x14ac:dyDescent="0.25">
      <c r="A273" s="1"/>
      <c r="B273" s="1"/>
      <c r="C273" s="1">
        <v>4260</v>
      </c>
      <c r="D273" s="20">
        <v>23000</v>
      </c>
      <c r="E273" s="20">
        <v>23000</v>
      </c>
      <c r="F273" s="20">
        <f t="shared" si="178"/>
        <v>12224.76</v>
      </c>
      <c r="G273" s="26">
        <f t="shared" si="182"/>
        <v>0.53151130434782612</v>
      </c>
      <c r="H273" s="20">
        <f t="shared" si="179"/>
        <v>12224.76</v>
      </c>
      <c r="I273" s="20">
        <f t="shared" si="180"/>
        <v>12224.76</v>
      </c>
      <c r="J273" s="20">
        <v>0</v>
      </c>
      <c r="K273" s="20">
        <v>12224.76</v>
      </c>
      <c r="L273" s="20">
        <v>0</v>
      </c>
      <c r="M273" s="20">
        <v>0</v>
      </c>
      <c r="N273" s="20">
        <v>0</v>
      </c>
      <c r="O273" s="20">
        <v>0</v>
      </c>
      <c r="P273" s="20">
        <v>0</v>
      </c>
      <c r="Q273" s="20">
        <f t="shared" si="181"/>
        <v>0</v>
      </c>
      <c r="R273" s="20">
        <v>0</v>
      </c>
      <c r="S273" s="20">
        <v>0</v>
      </c>
      <c r="T273"/>
      <c r="U273" s="3"/>
    </row>
    <row r="274" spans="1:21" x14ac:dyDescent="0.25">
      <c r="A274" s="1"/>
      <c r="B274" s="1"/>
      <c r="C274" s="1">
        <v>4280</v>
      </c>
      <c r="D274" s="20">
        <v>150</v>
      </c>
      <c r="E274" s="20">
        <v>150</v>
      </c>
      <c r="F274" s="20">
        <f t="shared" si="178"/>
        <v>0</v>
      </c>
      <c r="G274" s="26">
        <f t="shared" si="182"/>
        <v>0</v>
      </c>
      <c r="H274" s="20">
        <f t="shared" si="179"/>
        <v>0</v>
      </c>
      <c r="I274" s="20">
        <f t="shared" si="180"/>
        <v>0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  <c r="O274" s="20">
        <v>0</v>
      </c>
      <c r="P274" s="20">
        <v>0</v>
      </c>
      <c r="Q274" s="20">
        <f t="shared" si="181"/>
        <v>0</v>
      </c>
      <c r="R274" s="20">
        <v>0</v>
      </c>
      <c r="S274" s="20">
        <v>0</v>
      </c>
      <c r="T274"/>
      <c r="U274" s="3"/>
    </row>
    <row r="275" spans="1:21" x14ac:dyDescent="0.25">
      <c r="A275" s="1"/>
      <c r="B275" s="1"/>
      <c r="C275" s="1">
        <v>4300</v>
      </c>
      <c r="D275" s="20">
        <v>2500</v>
      </c>
      <c r="E275" s="20">
        <v>2500</v>
      </c>
      <c r="F275" s="20">
        <f t="shared" si="178"/>
        <v>1562.9</v>
      </c>
      <c r="G275" s="26">
        <f t="shared" si="182"/>
        <v>0.62516000000000005</v>
      </c>
      <c r="H275" s="20">
        <f t="shared" si="179"/>
        <v>1562.9</v>
      </c>
      <c r="I275" s="20">
        <f t="shared" si="180"/>
        <v>1562.9</v>
      </c>
      <c r="J275" s="20">
        <v>0</v>
      </c>
      <c r="K275" s="20">
        <v>1562.9</v>
      </c>
      <c r="L275" s="20">
        <v>0</v>
      </c>
      <c r="M275" s="20">
        <v>0</v>
      </c>
      <c r="N275" s="20">
        <v>0</v>
      </c>
      <c r="O275" s="20">
        <v>0</v>
      </c>
      <c r="P275" s="20">
        <v>0</v>
      </c>
      <c r="Q275" s="20">
        <f t="shared" si="181"/>
        <v>0</v>
      </c>
      <c r="R275" s="20">
        <v>0</v>
      </c>
      <c r="S275" s="20">
        <v>0</v>
      </c>
      <c r="T275"/>
      <c r="U275" s="3"/>
    </row>
    <row r="276" spans="1:21" x14ac:dyDescent="0.25">
      <c r="A276" s="1"/>
      <c r="B276" s="1"/>
      <c r="C276" s="1">
        <v>4440</v>
      </c>
      <c r="D276" s="20">
        <v>6800</v>
      </c>
      <c r="E276" s="20">
        <v>6800</v>
      </c>
      <c r="F276" s="20">
        <f t="shared" si="178"/>
        <v>5100</v>
      </c>
      <c r="G276" s="26">
        <f t="shared" si="182"/>
        <v>0.75</v>
      </c>
      <c r="H276" s="20">
        <f t="shared" si="179"/>
        <v>5100</v>
      </c>
      <c r="I276" s="20">
        <f t="shared" si="180"/>
        <v>5100</v>
      </c>
      <c r="J276" s="20">
        <v>0</v>
      </c>
      <c r="K276" s="20">
        <v>5100</v>
      </c>
      <c r="L276" s="20">
        <v>0</v>
      </c>
      <c r="M276" s="20">
        <v>0</v>
      </c>
      <c r="N276" s="20">
        <v>0</v>
      </c>
      <c r="O276" s="20">
        <v>0</v>
      </c>
      <c r="P276" s="20">
        <v>0</v>
      </c>
      <c r="Q276" s="20">
        <f t="shared" si="181"/>
        <v>0</v>
      </c>
      <c r="R276" s="20">
        <v>0</v>
      </c>
      <c r="S276" s="20">
        <v>0</v>
      </c>
      <c r="T276"/>
      <c r="U276" s="3"/>
    </row>
    <row r="277" spans="1:21" x14ac:dyDescent="0.25">
      <c r="A277" s="13">
        <v>851</v>
      </c>
      <c r="B277" s="13"/>
      <c r="C277" s="13"/>
      <c r="D277" s="19">
        <f>D278+D281</f>
        <v>90000</v>
      </c>
      <c r="E277" s="19">
        <f t="shared" ref="E277:S277" si="183">E278+E281</f>
        <v>106870.93</v>
      </c>
      <c r="F277" s="19">
        <f t="shared" si="183"/>
        <v>48716.729999999996</v>
      </c>
      <c r="G277" s="26">
        <f t="shared" si="182"/>
        <v>0.45584641211599825</v>
      </c>
      <c r="H277" s="19">
        <f t="shared" si="183"/>
        <v>48716.729999999996</v>
      </c>
      <c r="I277" s="19">
        <f t="shared" si="183"/>
        <v>25716.73</v>
      </c>
      <c r="J277" s="19">
        <f t="shared" si="183"/>
        <v>7080.4</v>
      </c>
      <c r="K277" s="19">
        <f t="shared" si="183"/>
        <v>18636.329999999998</v>
      </c>
      <c r="L277" s="19">
        <f t="shared" si="183"/>
        <v>23000</v>
      </c>
      <c r="M277" s="19">
        <f t="shared" si="183"/>
        <v>0</v>
      </c>
      <c r="N277" s="19">
        <f t="shared" si="183"/>
        <v>0</v>
      </c>
      <c r="O277" s="19">
        <f t="shared" si="183"/>
        <v>0</v>
      </c>
      <c r="P277" s="19">
        <f t="shared" si="183"/>
        <v>0</v>
      </c>
      <c r="Q277" s="19">
        <f t="shared" si="183"/>
        <v>0</v>
      </c>
      <c r="R277" s="19">
        <f t="shared" si="183"/>
        <v>0</v>
      </c>
      <c r="S277" s="19">
        <f t="shared" si="183"/>
        <v>0</v>
      </c>
      <c r="T277"/>
      <c r="U277" s="3"/>
    </row>
    <row r="278" spans="1:21" s="12" customFormat="1" x14ac:dyDescent="0.25">
      <c r="A278" s="13"/>
      <c r="B278" s="13">
        <v>85153</v>
      </c>
      <c r="C278" s="13"/>
      <c r="D278" s="19">
        <f>SUM(D279:D280)</f>
        <v>11900</v>
      </c>
      <c r="E278" s="19">
        <f t="shared" ref="E278:S278" si="184">SUM(E279:E280)</f>
        <v>11900</v>
      </c>
      <c r="F278" s="19">
        <f t="shared" si="184"/>
        <v>6296.2</v>
      </c>
      <c r="G278" s="26">
        <f t="shared" si="182"/>
        <v>0.52909243697478991</v>
      </c>
      <c r="H278" s="19">
        <f t="shared" si="184"/>
        <v>6296.2</v>
      </c>
      <c r="I278" s="19">
        <f t="shared" si="184"/>
        <v>6296.2</v>
      </c>
      <c r="J278" s="19">
        <f t="shared" si="184"/>
        <v>0</v>
      </c>
      <c r="K278" s="19">
        <f t="shared" si="184"/>
        <v>6296.2</v>
      </c>
      <c r="L278" s="19">
        <f t="shared" si="184"/>
        <v>0</v>
      </c>
      <c r="M278" s="19">
        <f t="shared" si="184"/>
        <v>0</v>
      </c>
      <c r="N278" s="19">
        <f t="shared" si="184"/>
        <v>0</v>
      </c>
      <c r="O278" s="19">
        <f t="shared" si="184"/>
        <v>0</v>
      </c>
      <c r="P278" s="19">
        <f t="shared" si="184"/>
        <v>0</v>
      </c>
      <c r="Q278" s="19">
        <f t="shared" si="184"/>
        <v>0</v>
      </c>
      <c r="R278" s="19">
        <f t="shared" si="184"/>
        <v>0</v>
      </c>
      <c r="S278" s="19">
        <f t="shared" si="184"/>
        <v>0</v>
      </c>
      <c r="T278"/>
      <c r="U278" s="4"/>
    </row>
    <row r="279" spans="1:21" x14ac:dyDescent="0.25">
      <c r="A279" s="1"/>
      <c r="B279" s="1"/>
      <c r="C279" s="1">
        <v>4210</v>
      </c>
      <c r="D279" s="20">
        <v>5000</v>
      </c>
      <c r="E279" s="20">
        <v>7000</v>
      </c>
      <c r="F279" s="20">
        <f>H279+Q279</f>
        <v>5164.2</v>
      </c>
      <c r="G279" s="26">
        <f t="shared" si="182"/>
        <v>0.73774285714285714</v>
      </c>
      <c r="H279" s="20">
        <f>I279+L279+M279+N279+O279+P279</f>
        <v>5164.2</v>
      </c>
      <c r="I279" s="20">
        <f>J279+K279</f>
        <v>5164.2</v>
      </c>
      <c r="J279" s="20">
        <v>0</v>
      </c>
      <c r="K279" s="20">
        <v>5164.2</v>
      </c>
      <c r="L279" s="20">
        <v>0</v>
      </c>
      <c r="M279" s="20">
        <v>0</v>
      </c>
      <c r="N279" s="20">
        <v>0</v>
      </c>
      <c r="O279" s="20">
        <v>0</v>
      </c>
      <c r="P279" s="20">
        <v>0</v>
      </c>
      <c r="Q279" s="20">
        <f>R279+T279</f>
        <v>0</v>
      </c>
      <c r="R279" s="20">
        <v>0</v>
      </c>
      <c r="S279" s="20">
        <v>0</v>
      </c>
      <c r="T279"/>
      <c r="U279" s="3"/>
    </row>
    <row r="280" spans="1:21" x14ac:dyDescent="0.25">
      <c r="A280" s="1"/>
      <c r="B280" s="1"/>
      <c r="C280" s="1">
        <v>4300</v>
      </c>
      <c r="D280" s="20">
        <v>6900</v>
      </c>
      <c r="E280" s="20">
        <v>4900</v>
      </c>
      <c r="F280" s="20">
        <f>H280+Q280</f>
        <v>1132</v>
      </c>
      <c r="G280" s="26">
        <f t="shared" si="182"/>
        <v>0.2310204081632653</v>
      </c>
      <c r="H280" s="20">
        <f>I280+L280+M280+N280+O280+P280</f>
        <v>1132</v>
      </c>
      <c r="I280" s="20">
        <f>J280+K280</f>
        <v>1132</v>
      </c>
      <c r="J280" s="20">
        <v>0</v>
      </c>
      <c r="K280" s="20">
        <v>1132</v>
      </c>
      <c r="L280" s="20">
        <v>0</v>
      </c>
      <c r="M280" s="20">
        <v>0</v>
      </c>
      <c r="N280" s="20">
        <v>0</v>
      </c>
      <c r="O280" s="20">
        <v>0</v>
      </c>
      <c r="P280" s="20">
        <v>0</v>
      </c>
      <c r="Q280" s="20">
        <f>R280+T280</f>
        <v>0</v>
      </c>
      <c r="R280" s="20">
        <v>0</v>
      </c>
      <c r="S280" s="20">
        <v>0</v>
      </c>
      <c r="T280"/>
      <c r="U280" s="3"/>
    </row>
    <row r="281" spans="1:21" s="12" customFormat="1" x14ac:dyDescent="0.25">
      <c r="A281" s="13"/>
      <c r="B281" s="13">
        <v>85154</v>
      </c>
      <c r="C281" s="13"/>
      <c r="D281" s="19">
        <f>SUM(D282:D290)</f>
        <v>78100</v>
      </c>
      <c r="E281" s="19">
        <f t="shared" ref="E281:S281" si="185">SUM(E282:E290)</f>
        <v>94970.93</v>
      </c>
      <c r="F281" s="19">
        <f t="shared" si="185"/>
        <v>42420.53</v>
      </c>
      <c r="G281" s="26">
        <f t="shared" si="182"/>
        <v>0.44666857532089033</v>
      </c>
      <c r="H281" s="19">
        <f t="shared" si="185"/>
        <v>42420.53</v>
      </c>
      <c r="I281" s="19">
        <f t="shared" si="185"/>
        <v>19420.53</v>
      </c>
      <c r="J281" s="19">
        <f t="shared" si="185"/>
        <v>7080.4</v>
      </c>
      <c r="K281" s="19">
        <f t="shared" si="185"/>
        <v>12340.13</v>
      </c>
      <c r="L281" s="19">
        <f t="shared" si="185"/>
        <v>23000</v>
      </c>
      <c r="M281" s="19">
        <f t="shared" si="185"/>
        <v>0</v>
      </c>
      <c r="N281" s="19">
        <f t="shared" si="185"/>
        <v>0</v>
      </c>
      <c r="O281" s="19">
        <f t="shared" si="185"/>
        <v>0</v>
      </c>
      <c r="P281" s="19">
        <f t="shared" si="185"/>
        <v>0</v>
      </c>
      <c r="Q281" s="19">
        <f t="shared" si="185"/>
        <v>0</v>
      </c>
      <c r="R281" s="19">
        <f t="shared" si="185"/>
        <v>0</v>
      </c>
      <c r="S281" s="19">
        <f t="shared" si="185"/>
        <v>0</v>
      </c>
      <c r="T281"/>
      <c r="U281" s="4"/>
    </row>
    <row r="282" spans="1:21" x14ac:dyDescent="0.25">
      <c r="A282" s="1"/>
      <c r="B282" s="1"/>
      <c r="C282" s="1">
        <v>2360</v>
      </c>
      <c r="D282" s="20">
        <v>23000</v>
      </c>
      <c r="E282" s="20">
        <v>23000</v>
      </c>
      <c r="F282" s="20">
        <f>H282+Q282</f>
        <v>23000</v>
      </c>
      <c r="G282" s="26">
        <f t="shared" si="182"/>
        <v>1</v>
      </c>
      <c r="H282" s="20">
        <f>I282+L282+M282+N282+O282+P282</f>
        <v>23000</v>
      </c>
      <c r="I282" s="20">
        <f>J282+K282</f>
        <v>0</v>
      </c>
      <c r="J282" s="20">
        <v>0</v>
      </c>
      <c r="K282" s="20">
        <v>0</v>
      </c>
      <c r="L282" s="20">
        <v>23000</v>
      </c>
      <c r="M282" s="20">
        <v>0</v>
      </c>
      <c r="N282" s="20">
        <v>0</v>
      </c>
      <c r="O282" s="20">
        <v>0</v>
      </c>
      <c r="P282" s="20">
        <v>0</v>
      </c>
      <c r="Q282" s="20">
        <f>R282+T282</f>
        <v>0</v>
      </c>
      <c r="R282" s="20">
        <v>0</v>
      </c>
      <c r="S282" s="20">
        <v>0</v>
      </c>
      <c r="T282"/>
      <c r="U282" s="3"/>
    </row>
    <row r="283" spans="1:21" x14ac:dyDescent="0.25">
      <c r="A283" s="1"/>
      <c r="B283" s="1"/>
      <c r="C283" s="1">
        <v>4170</v>
      </c>
      <c r="D283" s="20">
        <v>14000</v>
      </c>
      <c r="E283" s="20">
        <v>14000</v>
      </c>
      <c r="F283" s="20">
        <f t="shared" ref="F283:F290" si="186">H283+Q283</f>
        <v>7080.4</v>
      </c>
      <c r="G283" s="26">
        <f t="shared" si="182"/>
        <v>0.50574285714285716</v>
      </c>
      <c r="H283" s="20">
        <f t="shared" ref="H283:H290" si="187">I283+L283+M283+N283+O283+P283</f>
        <v>7080.4</v>
      </c>
      <c r="I283" s="20">
        <f t="shared" ref="I283:I290" si="188">J283+K283</f>
        <v>7080.4</v>
      </c>
      <c r="J283" s="20">
        <v>7080.4</v>
      </c>
      <c r="K283" s="20">
        <v>0</v>
      </c>
      <c r="L283" s="20">
        <v>0</v>
      </c>
      <c r="M283" s="20">
        <v>0</v>
      </c>
      <c r="N283" s="20">
        <v>0</v>
      </c>
      <c r="O283" s="20">
        <v>0</v>
      </c>
      <c r="P283" s="20">
        <v>0</v>
      </c>
      <c r="Q283" s="20">
        <f t="shared" ref="Q283:Q290" si="189">R283+T283</f>
        <v>0</v>
      </c>
      <c r="R283" s="20">
        <v>0</v>
      </c>
      <c r="S283" s="20">
        <v>0</v>
      </c>
      <c r="T283"/>
      <c r="U283" s="3"/>
    </row>
    <row r="284" spans="1:21" x14ac:dyDescent="0.25">
      <c r="A284" s="1"/>
      <c r="B284" s="1"/>
      <c r="C284" s="1">
        <v>4210</v>
      </c>
      <c r="D284" s="20">
        <v>9700</v>
      </c>
      <c r="E284" s="20">
        <v>16200</v>
      </c>
      <c r="F284" s="20">
        <f t="shared" si="186"/>
        <v>1176.73</v>
      </c>
      <c r="G284" s="26">
        <f t="shared" si="182"/>
        <v>7.2637654320987649E-2</v>
      </c>
      <c r="H284" s="20">
        <f t="shared" si="187"/>
        <v>1176.73</v>
      </c>
      <c r="I284" s="20">
        <f t="shared" si="188"/>
        <v>1176.73</v>
      </c>
      <c r="J284" s="20">
        <v>0</v>
      </c>
      <c r="K284" s="20">
        <v>1176.73</v>
      </c>
      <c r="L284" s="20">
        <v>0</v>
      </c>
      <c r="M284" s="20">
        <v>0</v>
      </c>
      <c r="N284" s="20">
        <v>0</v>
      </c>
      <c r="O284" s="20">
        <v>0</v>
      </c>
      <c r="P284" s="20">
        <v>0</v>
      </c>
      <c r="Q284" s="20">
        <f t="shared" si="189"/>
        <v>0</v>
      </c>
      <c r="R284" s="20">
        <v>0</v>
      </c>
      <c r="S284" s="20">
        <v>0</v>
      </c>
      <c r="T284"/>
      <c r="U284" s="3"/>
    </row>
    <row r="285" spans="1:21" x14ac:dyDescent="0.25">
      <c r="A285" s="1"/>
      <c r="B285" s="1"/>
      <c r="C285" s="1">
        <v>4260</v>
      </c>
      <c r="D285" s="20">
        <v>3700</v>
      </c>
      <c r="E285" s="20">
        <v>6700</v>
      </c>
      <c r="F285" s="20">
        <f t="shared" si="186"/>
        <v>5441.26</v>
      </c>
      <c r="G285" s="26">
        <f t="shared" si="182"/>
        <v>0.81212835820895524</v>
      </c>
      <c r="H285" s="20">
        <f t="shared" si="187"/>
        <v>5441.26</v>
      </c>
      <c r="I285" s="20">
        <f t="shared" si="188"/>
        <v>5441.26</v>
      </c>
      <c r="J285" s="20">
        <v>0</v>
      </c>
      <c r="K285" s="20">
        <v>5441.26</v>
      </c>
      <c r="L285" s="20">
        <v>0</v>
      </c>
      <c r="M285" s="20">
        <v>0</v>
      </c>
      <c r="N285" s="20">
        <v>0</v>
      </c>
      <c r="O285" s="20">
        <v>0</v>
      </c>
      <c r="P285" s="20">
        <v>0</v>
      </c>
      <c r="Q285" s="20">
        <f t="shared" si="189"/>
        <v>0</v>
      </c>
      <c r="R285" s="20">
        <v>0</v>
      </c>
      <c r="S285" s="20">
        <v>0</v>
      </c>
      <c r="T285"/>
      <c r="U285" s="3"/>
    </row>
    <row r="286" spans="1:21" x14ac:dyDescent="0.25">
      <c r="A286" s="1"/>
      <c r="B286" s="1"/>
      <c r="C286" s="1">
        <v>4300</v>
      </c>
      <c r="D286" s="20">
        <v>24500</v>
      </c>
      <c r="E286" s="20">
        <v>29370.93</v>
      </c>
      <c r="F286" s="20">
        <f t="shared" si="186"/>
        <v>3237.5</v>
      </c>
      <c r="G286" s="26">
        <f t="shared" si="182"/>
        <v>0.11022803840395928</v>
      </c>
      <c r="H286" s="20">
        <f t="shared" si="187"/>
        <v>3237.5</v>
      </c>
      <c r="I286" s="20">
        <f t="shared" si="188"/>
        <v>3237.5</v>
      </c>
      <c r="J286" s="20">
        <v>0</v>
      </c>
      <c r="K286" s="20">
        <v>3237.5</v>
      </c>
      <c r="L286" s="20">
        <v>0</v>
      </c>
      <c r="M286" s="20">
        <v>0</v>
      </c>
      <c r="N286" s="20">
        <v>0</v>
      </c>
      <c r="O286" s="20">
        <v>0</v>
      </c>
      <c r="P286" s="20">
        <v>0</v>
      </c>
      <c r="Q286" s="20">
        <f t="shared" si="189"/>
        <v>0</v>
      </c>
      <c r="R286" s="20">
        <v>0</v>
      </c>
      <c r="S286" s="20">
        <v>0</v>
      </c>
      <c r="T286"/>
      <c r="U286" s="3"/>
    </row>
    <row r="287" spans="1:21" x14ac:dyDescent="0.25">
      <c r="A287" s="1"/>
      <c r="B287" s="1"/>
      <c r="C287" s="1">
        <v>4350</v>
      </c>
      <c r="D287" s="20">
        <v>1000</v>
      </c>
      <c r="E287" s="20">
        <v>3500</v>
      </c>
      <c r="F287" s="20">
        <f t="shared" si="186"/>
        <v>1782.84</v>
      </c>
      <c r="G287" s="26">
        <f t="shared" si="182"/>
        <v>0.50938285714285714</v>
      </c>
      <c r="H287" s="20">
        <f t="shared" si="187"/>
        <v>1782.84</v>
      </c>
      <c r="I287" s="20">
        <f t="shared" si="188"/>
        <v>1782.84</v>
      </c>
      <c r="J287" s="20">
        <v>0</v>
      </c>
      <c r="K287" s="20">
        <v>1782.84</v>
      </c>
      <c r="L287" s="20">
        <v>0</v>
      </c>
      <c r="M287" s="20">
        <v>0</v>
      </c>
      <c r="N287" s="20">
        <v>0</v>
      </c>
      <c r="O287" s="20">
        <v>0</v>
      </c>
      <c r="P287" s="20">
        <v>0</v>
      </c>
      <c r="Q287" s="20">
        <f t="shared" si="189"/>
        <v>0</v>
      </c>
      <c r="R287" s="20">
        <v>0</v>
      </c>
      <c r="S287" s="20">
        <v>0</v>
      </c>
      <c r="T287"/>
      <c r="U287" s="3"/>
    </row>
    <row r="288" spans="1:21" x14ac:dyDescent="0.25">
      <c r="A288" s="1"/>
      <c r="B288" s="1"/>
      <c r="C288" s="1">
        <v>4370</v>
      </c>
      <c r="D288" s="20">
        <v>1000</v>
      </c>
      <c r="E288" s="20">
        <v>1000</v>
      </c>
      <c r="F288" s="20">
        <f t="shared" si="186"/>
        <v>701.8</v>
      </c>
      <c r="G288" s="26">
        <f t="shared" si="182"/>
        <v>0.70179999999999998</v>
      </c>
      <c r="H288" s="20">
        <f t="shared" si="187"/>
        <v>701.8</v>
      </c>
      <c r="I288" s="20">
        <f t="shared" si="188"/>
        <v>701.8</v>
      </c>
      <c r="J288" s="20">
        <v>0</v>
      </c>
      <c r="K288" s="20">
        <v>701.8</v>
      </c>
      <c r="L288" s="20">
        <v>0</v>
      </c>
      <c r="M288" s="20">
        <v>0</v>
      </c>
      <c r="N288" s="20">
        <v>0</v>
      </c>
      <c r="O288" s="20">
        <v>0</v>
      </c>
      <c r="P288" s="20">
        <v>0</v>
      </c>
      <c r="Q288" s="20">
        <f t="shared" si="189"/>
        <v>0</v>
      </c>
      <c r="R288" s="20">
        <v>0</v>
      </c>
      <c r="S288" s="20">
        <v>0</v>
      </c>
      <c r="T288"/>
      <c r="U288" s="3"/>
    </row>
    <row r="289" spans="1:21" x14ac:dyDescent="0.25">
      <c r="A289" s="1"/>
      <c r="B289" s="1"/>
      <c r="C289" s="1">
        <v>4430</v>
      </c>
      <c r="D289" s="20">
        <v>700</v>
      </c>
      <c r="E289" s="20">
        <v>700</v>
      </c>
      <c r="F289" s="20">
        <f t="shared" si="186"/>
        <v>0</v>
      </c>
      <c r="G289" s="26">
        <f t="shared" si="182"/>
        <v>0</v>
      </c>
      <c r="H289" s="20">
        <f t="shared" si="187"/>
        <v>0</v>
      </c>
      <c r="I289" s="20">
        <f t="shared" si="188"/>
        <v>0</v>
      </c>
      <c r="J289" s="20">
        <v>0</v>
      </c>
      <c r="K289" s="20">
        <v>0</v>
      </c>
      <c r="L289" s="20">
        <v>0</v>
      </c>
      <c r="M289" s="20">
        <v>0</v>
      </c>
      <c r="N289" s="20">
        <v>0</v>
      </c>
      <c r="O289" s="20">
        <v>0</v>
      </c>
      <c r="P289" s="20">
        <v>0</v>
      </c>
      <c r="Q289" s="20">
        <f t="shared" si="189"/>
        <v>0</v>
      </c>
      <c r="R289" s="20">
        <v>0</v>
      </c>
      <c r="S289" s="20">
        <v>0</v>
      </c>
      <c r="T289"/>
      <c r="U289" s="3"/>
    </row>
    <row r="290" spans="1:21" x14ac:dyDescent="0.25">
      <c r="A290" s="1"/>
      <c r="B290" s="1"/>
      <c r="C290" s="1">
        <v>4700</v>
      </c>
      <c r="D290" s="20">
        <v>500</v>
      </c>
      <c r="E290" s="20">
        <v>500</v>
      </c>
      <c r="F290" s="20">
        <f t="shared" si="186"/>
        <v>0</v>
      </c>
      <c r="G290" s="26">
        <f t="shared" si="182"/>
        <v>0</v>
      </c>
      <c r="H290" s="20">
        <f t="shared" si="187"/>
        <v>0</v>
      </c>
      <c r="I290" s="20">
        <f t="shared" si="188"/>
        <v>0</v>
      </c>
      <c r="J290" s="20">
        <v>0</v>
      </c>
      <c r="K290" s="20">
        <v>0</v>
      </c>
      <c r="L290" s="20">
        <v>0</v>
      </c>
      <c r="M290" s="20">
        <v>0</v>
      </c>
      <c r="N290" s="20">
        <v>0</v>
      </c>
      <c r="O290" s="20">
        <v>0</v>
      </c>
      <c r="P290" s="20">
        <v>0</v>
      </c>
      <c r="Q290" s="20">
        <f t="shared" si="189"/>
        <v>0</v>
      </c>
      <c r="R290" s="20">
        <v>0</v>
      </c>
      <c r="S290" s="20">
        <v>0</v>
      </c>
      <c r="T290"/>
      <c r="U290" s="3"/>
    </row>
    <row r="291" spans="1:21" x14ac:dyDescent="0.25">
      <c r="A291" s="13">
        <v>852</v>
      </c>
      <c r="B291" s="13"/>
      <c r="C291" s="13"/>
      <c r="D291" s="19">
        <f>D292+D294+D296+D300+D306+D326+D328+D331+D333+D335+D388+D391</f>
        <v>5171600</v>
      </c>
      <c r="E291" s="19">
        <f t="shared" ref="E291:S291" si="190">E292+E294+E296+E300+E306+E326+E328+E331+E333+E335+E388+E391</f>
        <v>5638718</v>
      </c>
      <c r="F291" s="19">
        <f t="shared" si="190"/>
        <v>2613323.3400000008</v>
      </c>
      <c r="G291" s="26">
        <f t="shared" si="182"/>
        <v>0.46346054901131795</v>
      </c>
      <c r="H291" s="19">
        <f t="shared" si="190"/>
        <v>2613323.3400000008</v>
      </c>
      <c r="I291" s="19">
        <f t="shared" si="190"/>
        <v>480071.03</v>
      </c>
      <c r="J291" s="19">
        <f t="shared" si="190"/>
        <v>316473.13</v>
      </c>
      <c r="K291" s="19">
        <f t="shared" si="190"/>
        <v>163597.9</v>
      </c>
      <c r="L291" s="19">
        <f t="shared" si="190"/>
        <v>83721.2</v>
      </c>
      <c r="M291" s="19">
        <f t="shared" si="190"/>
        <v>1760843.0500000003</v>
      </c>
      <c r="N291" s="19">
        <f t="shared" si="190"/>
        <v>288688.06</v>
      </c>
      <c r="O291" s="19">
        <f t="shared" si="190"/>
        <v>0</v>
      </c>
      <c r="P291" s="19">
        <f t="shared" si="190"/>
        <v>0</v>
      </c>
      <c r="Q291" s="19">
        <f t="shared" si="190"/>
        <v>0</v>
      </c>
      <c r="R291" s="19">
        <f t="shared" si="190"/>
        <v>0</v>
      </c>
      <c r="S291" s="19">
        <f t="shared" si="190"/>
        <v>0</v>
      </c>
      <c r="T291"/>
      <c r="U291" s="3"/>
    </row>
    <row r="292" spans="1:21" s="12" customFormat="1" x14ac:dyDescent="0.25">
      <c r="A292" s="13"/>
      <c r="B292" s="13">
        <v>85202</v>
      </c>
      <c r="C292" s="13"/>
      <c r="D292" s="19">
        <f>D293</f>
        <v>87000</v>
      </c>
      <c r="E292" s="19">
        <f t="shared" ref="E292:S292" si="191">E293</f>
        <v>109765</v>
      </c>
      <c r="F292" s="19">
        <f t="shared" si="191"/>
        <v>57740.45</v>
      </c>
      <c r="G292" s="26">
        <f t="shared" si="182"/>
        <v>0.52603698811096433</v>
      </c>
      <c r="H292" s="19">
        <f t="shared" si="191"/>
        <v>57740.45</v>
      </c>
      <c r="I292" s="19">
        <f t="shared" si="191"/>
        <v>57740.45</v>
      </c>
      <c r="J292" s="19">
        <f t="shared" si="191"/>
        <v>0</v>
      </c>
      <c r="K292" s="19">
        <f t="shared" si="191"/>
        <v>57740.45</v>
      </c>
      <c r="L292" s="19">
        <f t="shared" si="191"/>
        <v>0</v>
      </c>
      <c r="M292" s="19">
        <f t="shared" si="191"/>
        <v>0</v>
      </c>
      <c r="N292" s="19">
        <f t="shared" si="191"/>
        <v>0</v>
      </c>
      <c r="O292" s="19">
        <f t="shared" si="191"/>
        <v>0</v>
      </c>
      <c r="P292" s="19">
        <f t="shared" si="191"/>
        <v>0</v>
      </c>
      <c r="Q292" s="19">
        <f t="shared" si="191"/>
        <v>0</v>
      </c>
      <c r="R292" s="19">
        <f t="shared" si="191"/>
        <v>0</v>
      </c>
      <c r="S292" s="19">
        <f t="shared" si="191"/>
        <v>0</v>
      </c>
      <c r="T292"/>
      <c r="U292" s="4"/>
    </row>
    <row r="293" spans="1:21" x14ac:dyDescent="0.25">
      <c r="A293" s="1"/>
      <c r="B293" s="1"/>
      <c r="C293" s="1">
        <v>4330</v>
      </c>
      <c r="D293" s="20">
        <v>87000</v>
      </c>
      <c r="E293" s="20">
        <v>109765</v>
      </c>
      <c r="F293" s="20">
        <f>H293+Q293</f>
        <v>57740.45</v>
      </c>
      <c r="G293" s="26">
        <f t="shared" si="182"/>
        <v>0.52603698811096433</v>
      </c>
      <c r="H293" s="20">
        <f>I293+L293+M293+N293+O293+P293</f>
        <v>57740.45</v>
      </c>
      <c r="I293" s="20">
        <f>J293+K293</f>
        <v>57740.45</v>
      </c>
      <c r="J293" s="20">
        <v>0</v>
      </c>
      <c r="K293" s="20">
        <v>57740.45</v>
      </c>
      <c r="L293" s="20">
        <v>0</v>
      </c>
      <c r="M293" s="20">
        <v>0</v>
      </c>
      <c r="N293" s="20">
        <v>0</v>
      </c>
      <c r="O293" s="20">
        <v>0</v>
      </c>
      <c r="P293" s="20">
        <v>0</v>
      </c>
      <c r="Q293" s="20">
        <f>R293+T293</f>
        <v>0</v>
      </c>
      <c r="R293" s="20">
        <v>0</v>
      </c>
      <c r="S293" s="20">
        <v>0</v>
      </c>
      <c r="T293"/>
      <c r="U293" s="3"/>
    </row>
    <row r="294" spans="1:21" s="12" customFormat="1" x14ac:dyDescent="0.25">
      <c r="A294" s="13"/>
      <c r="B294" s="13">
        <v>85204</v>
      </c>
      <c r="C294" s="13"/>
      <c r="D294" s="19">
        <f>D295</f>
        <v>5676</v>
      </c>
      <c r="E294" s="19">
        <f t="shared" ref="E294:S294" si="192">E295</f>
        <v>5676</v>
      </c>
      <c r="F294" s="19">
        <f t="shared" si="192"/>
        <v>3107.82</v>
      </c>
      <c r="G294" s="26">
        <f t="shared" si="182"/>
        <v>0.5475369978858351</v>
      </c>
      <c r="H294" s="19">
        <f t="shared" si="192"/>
        <v>3107.82</v>
      </c>
      <c r="I294" s="19">
        <f t="shared" si="192"/>
        <v>3107.82</v>
      </c>
      <c r="J294" s="19">
        <f t="shared" si="192"/>
        <v>0</v>
      </c>
      <c r="K294" s="19">
        <f t="shared" si="192"/>
        <v>3107.82</v>
      </c>
      <c r="L294" s="19">
        <f t="shared" si="192"/>
        <v>0</v>
      </c>
      <c r="M294" s="19">
        <f t="shared" si="192"/>
        <v>0</v>
      </c>
      <c r="N294" s="19">
        <f t="shared" si="192"/>
        <v>0</v>
      </c>
      <c r="O294" s="19">
        <f t="shared" si="192"/>
        <v>0</v>
      </c>
      <c r="P294" s="19">
        <f t="shared" si="192"/>
        <v>0</v>
      </c>
      <c r="Q294" s="19">
        <f t="shared" si="192"/>
        <v>0</v>
      </c>
      <c r="R294" s="19">
        <f t="shared" si="192"/>
        <v>0</v>
      </c>
      <c r="S294" s="19">
        <f t="shared" si="192"/>
        <v>0</v>
      </c>
      <c r="T294"/>
      <c r="U294" s="4"/>
    </row>
    <row r="295" spans="1:21" x14ac:dyDescent="0.25">
      <c r="A295" s="1"/>
      <c r="B295" s="1"/>
      <c r="C295" s="1">
        <v>4330</v>
      </c>
      <c r="D295" s="20">
        <v>5676</v>
      </c>
      <c r="E295" s="20">
        <v>5676</v>
      </c>
      <c r="F295" s="20">
        <f>H295+Q295</f>
        <v>3107.82</v>
      </c>
      <c r="G295" s="26">
        <f t="shared" si="182"/>
        <v>0.5475369978858351</v>
      </c>
      <c r="H295" s="20">
        <f>I295+L295+M295+N295+O295+P295</f>
        <v>3107.82</v>
      </c>
      <c r="I295" s="20">
        <f>J295+K295</f>
        <v>3107.82</v>
      </c>
      <c r="J295" s="20">
        <v>0</v>
      </c>
      <c r="K295" s="20">
        <v>3107.82</v>
      </c>
      <c r="L295" s="20">
        <v>0</v>
      </c>
      <c r="M295" s="20">
        <v>0</v>
      </c>
      <c r="N295" s="20">
        <v>0</v>
      </c>
      <c r="O295" s="20">
        <v>0</v>
      </c>
      <c r="P295" s="20">
        <v>0</v>
      </c>
      <c r="Q295" s="20">
        <f>R295+T295</f>
        <v>0</v>
      </c>
      <c r="R295" s="20">
        <v>0</v>
      </c>
      <c r="S295" s="20">
        <v>0</v>
      </c>
      <c r="T295"/>
      <c r="U295" s="3"/>
    </row>
    <row r="296" spans="1:21" s="12" customFormat="1" x14ac:dyDescent="0.25">
      <c r="A296" s="13"/>
      <c r="B296" s="13">
        <v>85205</v>
      </c>
      <c r="C296" s="13"/>
      <c r="D296" s="19">
        <f>SUM(D297:D299)</f>
        <v>7500</v>
      </c>
      <c r="E296" s="19">
        <f t="shared" ref="E296:S296" si="193">SUM(E297:E299)</f>
        <v>7500</v>
      </c>
      <c r="F296" s="19">
        <f t="shared" si="193"/>
        <v>3120</v>
      </c>
      <c r="G296" s="26">
        <f t="shared" si="182"/>
        <v>0.41599999999999998</v>
      </c>
      <c r="H296" s="19">
        <f t="shared" si="193"/>
        <v>3120</v>
      </c>
      <c r="I296" s="19">
        <f t="shared" si="193"/>
        <v>3120</v>
      </c>
      <c r="J296" s="19">
        <f t="shared" si="193"/>
        <v>0</v>
      </c>
      <c r="K296" s="19">
        <f t="shared" si="193"/>
        <v>3120</v>
      </c>
      <c r="L296" s="19">
        <f t="shared" si="193"/>
        <v>0</v>
      </c>
      <c r="M296" s="19">
        <f t="shared" si="193"/>
        <v>0</v>
      </c>
      <c r="N296" s="19">
        <f t="shared" si="193"/>
        <v>0</v>
      </c>
      <c r="O296" s="19">
        <f t="shared" si="193"/>
        <v>0</v>
      </c>
      <c r="P296" s="19">
        <f t="shared" si="193"/>
        <v>0</v>
      </c>
      <c r="Q296" s="19">
        <f t="shared" si="193"/>
        <v>0</v>
      </c>
      <c r="R296" s="19">
        <f t="shared" si="193"/>
        <v>0</v>
      </c>
      <c r="S296" s="19">
        <f t="shared" si="193"/>
        <v>0</v>
      </c>
      <c r="T296"/>
      <c r="U296" s="4"/>
    </row>
    <row r="297" spans="1:21" x14ac:dyDescent="0.25">
      <c r="A297" s="1"/>
      <c r="B297" s="1"/>
      <c r="C297" s="1">
        <v>4210</v>
      </c>
      <c r="D297" s="20">
        <v>1000</v>
      </c>
      <c r="E297" s="20">
        <v>1000</v>
      </c>
      <c r="F297" s="20">
        <f>H297+Q297</f>
        <v>710</v>
      </c>
      <c r="G297" s="26">
        <f t="shared" si="182"/>
        <v>0.71</v>
      </c>
      <c r="H297" s="20">
        <f>I297+L297+M297+N297+O297+P297</f>
        <v>710</v>
      </c>
      <c r="I297" s="20">
        <f>J297+K297</f>
        <v>710</v>
      </c>
      <c r="J297" s="20">
        <v>0</v>
      </c>
      <c r="K297" s="20">
        <v>710</v>
      </c>
      <c r="L297" s="20">
        <v>0</v>
      </c>
      <c r="M297" s="20">
        <v>0</v>
      </c>
      <c r="N297" s="20">
        <v>0</v>
      </c>
      <c r="O297" s="20">
        <v>0</v>
      </c>
      <c r="P297" s="20">
        <v>0</v>
      </c>
      <c r="Q297" s="20">
        <f>R297+T297</f>
        <v>0</v>
      </c>
      <c r="R297" s="20">
        <v>0</v>
      </c>
      <c r="S297" s="20">
        <v>0</v>
      </c>
      <c r="T297"/>
      <c r="U297" s="3"/>
    </row>
    <row r="298" spans="1:21" x14ac:dyDescent="0.25">
      <c r="A298" s="1"/>
      <c r="B298" s="1"/>
      <c r="C298" s="1">
        <v>4300</v>
      </c>
      <c r="D298" s="20">
        <v>4500</v>
      </c>
      <c r="E298" s="20">
        <v>4500</v>
      </c>
      <c r="F298" s="20">
        <f t="shared" ref="F298:F299" si="194">H298+Q298</f>
        <v>1380</v>
      </c>
      <c r="G298" s="26">
        <f t="shared" si="182"/>
        <v>0.30666666666666664</v>
      </c>
      <c r="H298" s="20">
        <f t="shared" ref="H298:H299" si="195">I298+L298+M298+N298+O298+P298</f>
        <v>1380</v>
      </c>
      <c r="I298" s="20">
        <f t="shared" ref="I298:I299" si="196">J298+K298</f>
        <v>1380</v>
      </c>
      <c r="J298" s="20">
        <v>0</v>
      </c>
      <c r="K298" s="20">
        <v>1380</v>
      </c>
      <c r="L298" s="20">
        <v>0</v>
      </c>
      <c r="M298" s="20">
        <v>0</v>
      </c>
      <c r="N298" s="20">
        <v>0</v>
      </c>
      <c r="O298" s="20">
        <v>0</v>
      </c>
      <c r="P298" s="20">
        <v>0</v>
      </c>
      <c r="Q298" s="20">
        <f t="shared" ref="Q298:Q299" si="197">R298+T298</f>
        <v>0</v>
      </c>
      <c r="R298" s="20">
        <v>0</v>
      </c>
      <c r="S298" s="20">
        <v>0</v>
      </c>
      <c r="T298"/>
      <c r="U298" s="3"/>
    </row>
    <row r="299" spans="1:21" x14ac:dyDescent="0.25">
      <c r="A299" s="1"/>
      <c r="B299" s="1"/>
      <c r="C299" s="1">
        <v>4700</v>
      </c>
      <c r="D299" s="20">
        <v>2000</v>
      </c>
      <c r="E299" s="20">
        <v>2000</v>
      </c>
      <c r="F299" s="20">
        <f t="shared" si="194"/>
        <v>1030</v>
      </c>
      <c r="G299" s="26">
        <f t="shared" si="182"/>
        <v>0.51500000000000001</v>
      </c>
      <c r="H299" s="20">
        <f t="shared" si="195"/>
        <v>1030</v>
      </c>
      <c r="I299" s="20">
        <f t="shared" si="196"/>
        <v>1030</v>
      </c>
      <c r="J299" s="20">
        <v>0</v>
      </c>
      <c r="K299" s="20">
        <v>1030</v>
      </c>
      <c r="L299" s="20">
        <v>0</v>
      </c>
      <c r="M299" s="20">
        <v>0</v>
      </c>
      <c r="N299" s="20">
        <v>0</v>
      </c>
      <c r="O299" s="20">
        <v>0</v>
      </c>
      <c r="P299" s="20">
        <v>0</v>
      </c>
      <c r="Q299" s="20">
        <f t="shared" si="197"/>
        <v>0</v>
      </c>
      <c r="R299" s="20">
        <v>0</v>
      </c>
      <c r="S299" s="20">
        <v>0</v>
      </c>
      <c r="T299"/>
      <c r="U299" s="3"/>
    </row>
    <row r="300" spans="1:21" s="12" customFormat="1" x14ac:dyDescent="0.25">
      <c r="A300" s="13"/>
      <c r="B300" s="13">
        <v>85206</v>
      </c>
      <c r="C300" s="13"/>
      <c r="D300" s="19">
        <f>SUM(D301:D305)</f>
        <v>150004</v>
      </c>
      <c r="E300" s="19">
        <f t="shared" ref="E300:S300" si="198">SUM(E301:E305)</f>
        <v>136778</v>
      </c>
      <c r="F300" s="19">
        <f t="shared" si="198"/>
        <v>38242.86</v>
      </c>
      <c r="G300" s="26">
        <f t="shared" si="182"/>
        <v>0.27959803477167383</v>
      </c>
      <c r="H300" s="19">
        <f t="shared" si="198"/>
        <v>38242.86</v>
      </c>
      <c r="I300" s="19">
        <f t="shared" si="198"/>
        <v>38242.86</v>
      </c>
      <c r="J300" s="19">
        <f t="shared" si="198"/>
        <v>20192.849999999999</v>
      </c>
      <c r="K300" s="19">
        <f t="shared" si="198"/>
        <v>18050.009999999998</v>
      </c>
      <c r="L300" s="19">
        <f t="shared" si="198"/>
        <v>0</v>
      </c>
      <c r="M300" s="19">
        <f t="shared" si="198"/>
        <v>0</v>
      </c>
      <c r="N300" s="19">
        <f t="shared" si="198"/>
        <v>0</v>
      </c>
      <c r="O300" s="19">
        <f t="shared" si="198"/>
        <v>0</v>
      </c>
      <c r="P300" s="19">
        <f t="shared" si="198"/>
        <v>0</v>
      </c>
      <c r="Q300" s="19">
        <f t="shared" si="198"/>
        <v>0</v>
      </c>
      <c r="R300" s="19">
        <f t="shared" si="198"/>
        <v>0</v>
      </c>
      <c r="S300" s="19">
        <f t="shared" si="198"/>
        <v>0</v>
      </c>
      <c r="T300"/>
      <c r="U300" s="4"/>
    </row>
    <row r="301" spans="1:21" x14ac:dyDescent="0.25">
      <c r="A301" s="1"/>
      <c r="B301" s="1"/>
      <c r="C301" s="1">
        <v>4010</v>
      </c>
      <c r="D301" s="20">
        <v>28121</v>
      </c>
      <c r="E301" s="20">
        <v>30596</v>
      </c>
      <c r="F301" s="20">
        <f>H301+Q301</f>
        <v>15191.54</v>
      </c>
      <c r="G301" s="26">
        <f t="shared" si="182"/>
        <v>0.49652046019087465</v>
      </c>
      <c r="H301" s="20">
        <f>I301+L301+M301+N301+O301+P301</f>
        <v>15191.54</v>
      </c>
      <c r="I301" s="20">
        <f>J301+K301</f>
        <v>15191.54</v>
      </c>
      <c r="J301" s="20">
        <v>15191.54</v>
      </c>
      <c r="K301" s="20">
        <v>0</v>
      </c>
      <c r="L301" s="20">
        <v>0</v>
      </c>
      <c r="M301" s="20">
        <v>0</v>
      </c>
      <c r="N301" s="20">
        <v>0</v>
      </c>
      <c r="O301" s="20">
        <v>0</v>
      </c>
      <c r="P301" s="20">
        <v>0</v>
      </c>
      <c r="Q301" s="20">
        <f>R301+T301</f>
        <v>0</v>
      </c>
      <c r="R301" s="20">
        <v>0</v>
      </c>
      <c r="S301" s="20">
        <v>0</v>
      </c>
      <c r="T301"/>
      <c r="U301" s="3"/>
    </row>
    <row r="302" spans="1:21" x14ac:dyDescent="0.25">
      <c r="A302" s="1"/>
      <c r="B302" s="1"/>
      <c r="C302" s="1">
        <v>4040</v>
      </c>
      <c r="D302" s="20">
        <v>2149</v>
      </c>
      <c r="E302" s="20">
        <v>2056</v>
      </c>
      <c r="F302" s="20">
        <f t="shared" ref="F302:F305" si="199">H302+Q302</f>
        <v>2055.34</v>
      </c>
      <c r="G302" s="26">
        <f t="shared" si="182"/>
        <v>0.99967898832684832</v>
      </c>
      <c r="H302" s="20">
        <f t="shared" ref="H302:H305" si="200">I302+L302+M302+N302+O302+P302</f>
        <v>2055.34</v>
      </c>
      <c r="I302" s="20">
        <f t="shared" ref="I302:I305" si="201">J302+K302</f>
        <v>2055.34</v>
      </c>
      <c r="J302" s="20">
        <v>2055.34</v>
      </c>
      <c r="K302" s="20">
        <v>0</v>
      </c>
      <c r="L302" s="20">
        <v>0</v>
      </c>
      <c r="M302" s="20">
        <v>0</v>
      </c>
      <c r="N302" s="20">
        <v>0</v>
      </c>
      <c r="O302" s="20">
        <v>0</v>
      </c>
      <c r="P302" s="20">
        <v>0</v>
      </c>
      <c r="Q302" s="20">
        <f t="shared" ref="Q302:Q305" si="202">R302+T302</f>
        <v>0</v>
      </c>
      <c r="R302" s="20">
        <v>0</v>
      </c>
      <c r="S302" s="20">
        <v>0</v>
      </c>
      <c r="T302"/>
      <c r="U302" s="3"/>
    </row>
    <row r="303" spans="1:21" x14ac:dyDescent="0.25">
      <c r="A303" s="1"/>
      <c r="B303" s="1"/>
      <c r="C303" s="1">
        <v>4110</v>
      </c>
      <c r="D303" s="20">
        <v>3740</v>
      </c>
      <c r="E303" s="20">
        <v>5622</v>
      </c>
      <c r="F303" s="20">
        <f t="shared" si="199"/>
        <v>2579.0300000000002</v>
      </c>
      <c r="G303" s="26">
        <f t="shared" si="182"/>
        <v>0.45873888295980081</v>
      </c>
      <c r="H303" s="20">
        <f t="shared" si="200"/>
        <v>2579.0300000000002</v>
      </c>
      <c r="I303" s="20">
        <f t="shared" si="201"/>
        <v>2579.0300000000002</v>
      </c>
      <c r="J303" s="20">
        <v>2579.0300000000002</v>
      </c>
      <c r="K303" s="20">
        <v>0</v>
      </c>
      <c r="L303" s="20">
        <v>0</v>
      </c>
      <c r="M303" s="20">
        <v>0</v>
      </c>
      <c r="N303" s="20">
        <v>0</v>
      </c>
      <c r="O303" s="20">
        <v>0</v>
      </c>
      <c r="P303" s="20">
        <v>0</v>
      </c>
      <c r="Q303" s="20">
        <f t="shared" si="202"/>
        <v>0</v>
      </c>
      <c r="R303" s="20">
        <v>0</v>
      </c>
      <c r="S303" s="20">
        <v>0</v>
      </c>
      <c r="T303"/>
      <c r="U303" s="3"/>
    </row>
    <row r="304" spans="1:21" x14ac:dyDescent="0.25">
      <c r="A304" s="1"/>
      <c r="B304" s="1"/>
      <c r="C304" s="1">
        <v>4120</v>
      </c>
      <c r="D304" s="20">
        <v>790</v>
      </c>
      <c r="E304" s="20">
        <v>800</v>
      </c>
      <c r="F304" s="20">
        <f t="shared" si="199"/>
        <v>366.94</v>
      </c>
      <c r="G304" s="26">
        <f t="shared" si="182"/>
        <v>0.458675</v>
      </c>
      <c r="H304" s="20">
        <f t="shared" si="200"/>
        <v>366.94</v>
      </c>
      <c r="I304" s="20">
        <f t="shared" si="201"/>
        <v>366.94</v>
      </c>
      <c r="J304" s="20">
        <v>366.94</v>
      </c>
      <c r="K304" s="20">
        <v>0</v>
      </c>
      <c r="L304" s="20">
        <v>0</v>
      </c>
      <c r="M304" s="20">
        <v>0</v>
      </c>
      <c r="N304" s="20">
        <v>0</v>
      </c>
      <c r="O304" s="20">
        <v>0</v>
      </c>
      <c r="P304" s="20">
        <v>0</v>
      </c>
      <c r="Q304" s="20">
        <f t="shared" si="202"/>
        <v>0</v>
      </c>
      <c r="R304" s="20">
        <v>0</v>
      </c>
      <c r="S304" s="20">
        <v>0</v>
      </c>
      <c r="T304"/>
      <c r="U304" s="3"/>
    </row>
    <row r="305" spans="1:21" x14ac:dyDescent="0.25">
      <c r="A305" s="1"/>
      <c r="B305" s="1"/>
      <c r="C305" s="1">
        <v>4330</v>
      </c>
      <c r="D305" s="20">
        <v>115204</v>
      </c>
      <c r="E305" s="20">
        <v>97704</v>
      </c>
      <c r="F305" s="20">
        <f t="shared" si="199"/>
        <v>18050.009999999998</v>
      </c>
      <c r="G305" s="26">
        <f t="shared" si="182"/>
        <v>0.18474177106362072</v>
      </c>
      <c r="H305" s="20">
        <f t="shared" si="200"/>
        <v>18050.009999999998</v>
      </c>
      <c r="I305" s="20">
        <f t="shared" si="201"/>
        <v>18050.009999999998</v>
      </c>
      <c r="J305" s="20">
        <v>0</v>
      </c>
      <c r="K305" s="20">
        <v>18050.009999999998</v>
      </c>
      <c r="L305" s="20">
        <v>0</v>
      </c>
      <c r="M305" s="20">
        <v>0</v>
      </c>
      <c r="N305" s="20">
        <v>0</v>
      </c>
      <c r="O305" s="20">
        <v>0</v>
      </c>
      <c r="P305" s="20">
        <v>0</v>
      </c>
      <c r="Q305" s="20">
        <f t="shared" si="202"/>
        <v>0</v>
      </c>
      <c r="R305" s="20">
        <v>0</v>
      </c>
      <c r="S305" s="20">
        <v>0</v>
      </c>
      <c r="T305"/>
      <c r="U305" s="3"/>
    </row>
    <row r="306" spans="1:21" s="12" customFormat="1" x14ac:dyDescent="0.25">
      <c r="A306" s="13"/>
      <c r="B306" s="13">
        <v>85212</v>
      </c>
      <c r="C306" s="13"/>
      <c r="D306" s="19">
        <f>SUM(D307:D325)</f>
        <v>2799485</v>
      </c>
      <c r="E306" s="19">
        <f t="shared" ref="E306:S306" si="203">SUM(E307:E325)</f>
        <v>2848685</v>
      </c>
      <c r="F306" s="19">
        <f t="shared" si="203"/>
        <v>1359146.9300000004</v>
      </c>
      <c r="G306" s="26">
        <f t="shared" si="182"/>
        <v>0.47711380163127914</v>
      </c>
      <c r="H306" s="19">
        <f t="shared" si="203"/>
        <v>1359146.9300000004</v>
      </c>
      <c r="I306" s="19">
        <f t="shared" si="203"/>
        <v>83665.73000000001</v>
      </c>
      <c r="J306" s="19">
        <f t="shared" si="203"/>
        <v>71005.570000000007</v>
      </c>
      <c r="K306" s="19">
        <f t="shared" si="203"/>
        <v>12660.16</v>
      </c>
      <c r="L306" s="19">
        <f t="shared" si="203"/>
        <v>2162</v>
      </c>
      <c r="M306" s="19">
        <f t="shared" si="203"/>
        <v>1273319.2000000002</v>
      </c>
      <c r="N306" s="19">
        <f t="shared" si="203"/>
        <v>0</v>
      </c>
      <c r="O306" s="19">
        <f t="shared" si="203"/>
        <v>0</v>
      </c>
      <c r="P306" s="19">
        <f t="shared" si="203"/>
        <v>0</v>
      </c>
      <c r="Q306" s="19">
        <f t="shared" si="203"/>
        <v>0</v>
      </c>
      <c r="R306" s="19">
        <f t="shared" si="203"/>
        <v>0</v>
      </c>
      <c r="S306" s="19">
        <f t="shared" si="203"/>
        <v>0</v>
      </c>
      <c r="T306"/>
      <c r="U306" s="4"/>
    </row>
    <row r="307" spans="1:21" s="15" customFormat="1" x14ac:dyDescent="0.25">
      <c r="A307" s="16"/>
      <c r="B307" s="16"/>
      <c r="C307" s="16">
        <v>2910</v>
      </c>
      <c r="D307" s="21">
        <v>0</v>
      </c>
      <c r="E307" s="21">
        <v>9000</v>
      </c>
      <c r="F307" s="21">
        <f>H307+Q307</f>
        <v>2162</v>
      </c>
      <c r="G307" s="26">
        <f t="shared" si="182"/>
        <v>0.24022222222222223</v>
      </c>
      <c r="H307" s="21">
        <f>I307+L307+M307+N307+O307+P307</f>
        <v>2162</v>
      </c>
      <c r="I307" s="21">
        <f>J307+K307</f>
        <v>0</v>
      </c>
      <c r="J307" s="21">
        <v>0</v>
      </c>
      <c r="K307" s="21">
        <v>0</v>
      </c>
      <c r="L307" s="21">
        <v>2162</v>
      </c>
      <c r="M307" s="21">
        <v>0</v>
      </c>
      <c r="N307" s="21">
        <v>0</v>
      </c>
      <c r="O307" s="21">
        <v>0</v>
      </c>
      <c r="P307" s="21">
        <v>0</v>
      </c>
      <c r="Q307" s="21">
        <f>R307+T307</f>
        <v>0</v>
      </c>
      <c r="R307" s="21">
        <v>0</v>
      </c>
      <c r="S307" s="21">
        <v>0</v>
      </c>
      <c r="T307"/>
      <c r="U307" s="5"/>
    </row>
    <row r="308" spans="1:21" x14ac:dyDescent="0.25">
      <c r="A308" s="1"/>
      <c r="B308" s="1"/>
      <c r="C308" s="1">
        <v>3020</v>
      </c>
      <c r="D308" s="20">
        <v>800</v>
      </c>
      <c r="E308" s="20">
        <v>800</v>
      </c>
      <c r="F308" s="21">
        <f t="shared" ref="F308:F325" si="204">H308+Q308</f>
        <v>415.84</v>
      </c>
      <c r="G308" s="26">
        <f t="shared" si="182"/>
        <v>0.51979999999999993</v>
      </c>
      <c r="H308" s="21">
        <f t="shared" ref="H308:H325" si="205">I308+L308+M308+N308+O308+P308</f>
        <v>415.84</v>
      </c>
      <c r="I308" s="21">
        <f t="shared" ref="I308:I325" si="206">J308+K308</f>
        <v>0</v>
      </c>
      <c r="J308" s="20">
        <v>0</v>
      </c>
      <c r="K308" s="21">
        <v>0</v>
      </c>
      <c r="L308" s="20">
        <v>0</v>
      </c>
      <c r="M308" s="20">
        <v>415.84</v>
      </c>
      <c r="N308" s="21">
        <v>0</v>
      </c>
      <c r="O308" s="21">
        <v>0</v>
      </c>
      <c r="P308" s="21">
        <v>0</v>
      </c>
      <c r="Q308" s="21">
        <f t="shared" ref="Q308:Q325" si="207">R308+T308</f>
        <v>0</v>
      </c>
      <c r="R308" s="21">
        <v>0</v>
      </c>
      <c r="S308" s="21">
        <v>0</v>
      </c>
      <c r="T308"/>
      <c r="U308" s="3"/>
    </row>
    <row r="309" spans="1:21" x14ac:dyDescent="0.25">
      <c r="A309" s="1"/>
      <c r="B309" s="1"/>
      <c r="C309" s="1">
        <v>3110</v>
      </c>
      <c r="D309" s="20">
        <v>2646770</v>
      </c>
      <c r="E309" s="20">
        <v>2646470</v>
      </c>
      <c r="F309" s="21">
        <f t="shared" si="204"/>
        <v>1272903.3600000001</v>
      </c>
      <c r="G309" s="26">
        <f t="shared" si="182"/>
        <v>0.48098159435020993</v>
      </c>
      <c r="H309" s="21">
        <f t="shared" si="205"/>
        <v>1272903.3600000001</v>
      </c>
      <c r="I309" s="21">
        <f t="shared" si="206"/>
        <v>0</v>
      </c>
      <c r="J309" s="20">
        <v>0</v>
      </c>
      <c r="K309" s="21">
        <v>0</v>
      </c>
      <c r="L309" s="20">
        <v>0</v>
      </c>
      <c r="M309" s="20">
        <v>1272903.3600000001</v>
      </c>
      <c r="N309" s="21">
        <v>0</v>
      </c>
      <c r="O309" s="21">
        <v>0</v>
      </c>
      <c r="P309" s="21">
        <v>0</v>
      </c>
      <c r="Q309" s="21">
        <f t="shared" si="207"/>
        <v>0</v>
      </c>
      <c r="R309" s="21">
        <v>0</v>
      </c>
      <c r="S309" s="21">
        <v>0</v>
      </c>
      <c r="T309"/>
      <c r="U309" s="3"/>
    </row>
    <row r="310" spans="1:21" x14ac:dyDescent="0.25">
      <c r="A310" s="1"/>
      <c r="B310" s="1"/>
      <c r="C310" s="1">
        <v>4010</v>
      </c>
      <c r="D310" s="20">
        <v>63355</v>
      </c>
      <c r="E310" s="20">
        <v>63355</v>
      </c>
      <c r="F310" s="21">
        <f t="shared" si="204"/>
        <v>30599.58</v>
      </c>
      <c r="G310" s="26">
        <f t="shared" si="182"/>
        <v>0.48298603109462557</v>
      </c>
      <c r="H310" s="21">
        <f t="shared" si="205"/>
        <v>30599.58</v>
      </c>
      <c r="I310" s="21">
        <f t="shared" si="206"/>
        <v>30599.58</v>
      </c>
      <c r="J310" s="20">
        <v>30599.58</v>
      </c>
      <c r="K310" s="21">
        <v>0</v>
      </c>
      <c r="L310" s="20">
        <v>0</v>
      </c>
      <c r="M310" s="20">
        <v>0</v>
      </c>
      <c r="N310" s="21">
        <v>0</v>
      </c>
      <c r="O310" s="21">
        <v>0</v>
      </c>
      <c r="P310" s="21">
        <v>0</v>
      </c>
      <c r="Q310" s="21">
        <f t="shared" si="207"/>
        <v>0</v>
      </c>
      <c r="R310" s="21">
        <v>0</v>
      </c>
      <c r="S310" s="21">
        <v>0</v>
      </c>
      <c r="T310"/>
      <c r="U310" s="3"/>
    </row>
    <row r="311" spans="1:21" x14ac:dyDescent="0.25">
      <c r="A311" s="1"/>
      <c r="B311" s="1"/>
      <c r="C311" s="1">
        <v>4040</v>
      </c>
      <c r="D311" s="20">
        <v>4690</v>
      </c>
      <c r="E311" s="20">
        <v>4690</v>
      </c>
      <c r="F311" s="21">
        <f t="shared" si="204"/>
        <v>4690</v>
      </c>
      <c r="G311" s="26">
        <f t="shared" si="182"/>
        <v>1</v>
      </c>
      <c r="H311" s="21">
        <f t="shared" si="205"/>
        <v>4690</v>
      </c>
      <c r="I311" s="21">
        <f t="shared" si="206"/>
        <v>4690</v>
      </c>
      <c r="J311" s="20">
        <v>4690</v>
      </c>
      <c r="K311" s="21">
        <v>0</v>
      </c>
      <c r="L311" s="20">
        <v>0</v>
      </c>
      <c r="M311" s="20">
        <v>0</v>
      </c>
      <c r="N311" s="21">
        <v>0</v>
      </c>
      <c r="O311" s="21">
        <v>0</v>
      </c>
      <c r="P311" s="21">
        <v>0</v>
      </c>
      <c r="Q311" s="21">
        <f t="shared" si="207"/>
        <v>0</v>
      </c>
      <c r="R311" s="21">
        <v>0</v>
      </c>
      <c r="S311" s="21">
        <v>0</v>
      </c>
      <c r="T311"/>
      <c r="U311" s="3"/>
    </row>
    <row r="312" spans="1:21" x14ac:dyDescent="0.25">
      <c r="A312" s="1"/>
      <c r="B312" s="1"/>
      <c r="C312" s="1">
        <v>4110</v>
      </c>
      <c r="D312" s="20">
        <v>61718</v>
      </c>
      <c r="E312" s="20">
        <v>91468</v>
      </c>
      <c r="F312" s="21">
        <f t="shared" si="204"/>
        <v>34608.99</v>
      </c>
      <c r="G312" s="26">
        <f t="shared" si="182"/>
        <v>0.37837265491756678</v>
      </c>
      <c r="H312" s="21">
        <f t="shared" si="205"/>
        <v>34608.99</v>
      </c>
      <c r="I312" s="21">
        <f t="shared" si="206"/>
        <v>34608.99</v>
      </c>
      <c r="J312" s="20">
        <v>34608.99</v>
      </c>
      <c r="K312" s="21">
        <v>0</v>
      </c>
      <c r="L312" s="20">
        <v>0</v>
      </c>
      <c r="M312" s="20">
        <v>0</v>
      </c>
      <c r="N312" s="21">
        <v>0</v>
      </c>
      <c r="O312" s="21">
        <v>0</v>
      </c>
      <c r="P312" s="21">
        <v>0</v>
      </c>
      <c r="Q312" s="21">
        <f t="shared" si="207"/>
        <v>0</v>
      </c>
      <c r="R312" s="21">
        <v>0</v>
      </c>
      <c r="S312" s="21">
        <v>0</v>
      </c>
      <c r="T312"/>
      <c r="U312" s="3"/>
    </row>
    <row r="313" spans="1:21" x14ac:dyDescent="0.25">
      <c r="A313" s="1"/>
      <c r="B313" s="1"/>
      <c r="C313" s="1">
        <v>4120</v>
      </c>
      <c r="D313" s="20">
        <v>1668</v>
      </c>
      <c r="E313" s="20">
        <v>1668</v>
      </c>
      <c r="F313" s="21">
        <f t="shared" si="204"/>
        <v>407</v>
      </c>
      <c r="G313" s="26">
        <f t="shared" si="182"/>
        <v>0.24400479616306955</v>
      </c>
      <c r="H313" s="21">
        <f t="shared" si="205"/>
        <v>407</v>
      </c>
      <c r="I313" s="21">
        <f t="shared" si="206"/>
        <v>407</v>
      </c>
      <c r="J313" s="20">
        <v>407</v>
      </c>
      <c r="K313" s="21">
        <v>0</v>
      </c>
      <c r="L313" s="20">
        <v>0</v>
      </c>
      <c r="M313" s="20">
        <v>0</v>
      </c>
      <c r="N313" s="21">
        <v>0</v>
      </c>
      <c r="O313" s="21">
        <v>0</v>
      </c>
      <c r="P313" s="21">
        <v>0</v>
      </c>
      <c r="Q313" s="21">
        <f t="shared" si="207"/>
        <v>0</v>
      </c>
      <c r="R313" s="21">
        <v>0</v>
      </c>
      <c r="S313" s="21">
        <v>0</v>
      </c>
      <c r="T313"/>
      <c r="U313" s="3"/>
    </row>
    <row r="314" spans="1:21" x14ac:dyDescent="0.25">
      <c r="A314" s="1"/>
      <c r="B314" s="1"/>
      <c r="C314" s="1">
        <v>4170</v>
      </c>
      <c r="D314" s="20">
        <v>4100</v>
      </c>
      <c r="E314" s="20">
        <v>4100</v>
      </c>
      <c r="F314" s="21">
        <f t="shared" si="204"/>
        <v>700</v>
      </c>
      <c r="G314" s="26">
        <f t="shared" si="182"/>
        <v>0.17073170731707318</v>
      </c>
      <c r="H314" s="21">
        <f t="shared" si="205"/>
        <v>700</v>
      </c>
      <c r="I314" s="21">
        <f t="shared" si="206"/>
        <v>700</v>
      </c>
      <c r="J314" s="20">
        <v>700</v>
      </c>
      <c r="K314" s="21">
        <v>0</v>
      </c>
      <c r="L314" s="20">
        <v>0</v>
      </c>
      <c r="M314" s="20">
        <v>0</v>
      </c>
      <c r="N314" s="21">
        <v>0</v>
      </c>
      <c r="O314" s="21">
        <v>0</v>
      </c>
      <c r="P314" s="21">
        <v>0</v>
      </c>
      <c r="Q314" s="21">
        <f t="shared" si="207"/>
        <v>0</v>
      </c>
      <c r="R314" s="21">
        <v>0</v>
      </c>
      <c r="S314" s="21">
        <v>0</v>
      </c>
      <c r="T314"/>
      <c r="U314" s="3"/>
    </row>
    <row r="315" spans="1:21" x14ac:dyDescent="0.25">
      <c r="A315" s="1"/>
      <c r="B315" s="1"/>
      <c r="C315" s="1">
        <v>4210</v>
      </c>
      <c r="D315" s="20">
        <v>4000</v>
      </c>
      <c r="E315" s="20">
        <v>6000</v>
      </c>
      <c r="F315" s="21">
        <f t="shared" si="204"/>
        <v>3156.34</v>
      </c>
      <c r="G315" s="26">
        <f t="shared" si="182"/>
        <v>0.52605666666666673</v>
      </c>
      <c r="H315" s="21">
        <f t="shared" si="205"/>
        <v>3156.34</v>
      </c>
      <c r="I315" s="21">
        <f t="shared" si="206"/>
        <v>3156.34</v>
      </c>
      <c r="J315" s="20">
        <v>0</v>
      </c>
      <c r="K315" s="20">
        <v>3156.34</v>
      </c>
      <c r="L315" s="20">
        <v>0</v>
      </c>
      <c r="M315" s="20">
        <v>0</v>
      </c>
      <c r="N315" s="21">
        <v>0</v>
      </c>
      <c r="O315" s="21">
        <v>0</v>
      </c>
      <c r="P315" s="21">
        <v>0</v>
      </c>
      <c r="Q315" s="21">
        <f t="shared" si="207"/>
        <v>0</v>
      </c>
      <c r="R315" s="21">
        <v>0</v>
      </c>
      <c r="S315" s="21">
        <v>0</v>
      </c>
      <c r="T315"/>
      <c r="U315" s="3"/>
    </row>
    <row r="316" spans="1:21" x14ac:dyDescent="0.25">
      <c r="A316" s="1"/>
      <c r="B316" s="1"/>
      <c r="C316" s="1">
        <v>4260</v>
      </c>
      <c r="D316" s="20">
        <v>2000</v>
      </c>
      <c r="E316" s="20">
        <v>3000</v>
      </c>
      <c r="F316" s="21">
        <f t="shared" si="204"/>
        <v>1096</v>
      </c>
      <c r="G316" s="26">
        <f t="shared" si="182"/>
        <v>0.36533333333333334</v>
      </c>
      <c r="H316" s="21">
        <f t="shared" si="205"/>
        <v>1096</v>
      </c>
      <c r="I316" s="21">
        <f t="shared" si="206"/>
        <v>1096</v>
      </c>
      <c r="J316" s="20">
        <v>0</v>
      </c>
      <c r="K316" s="20">
        <v>1096</v>
      </c>
      <c r="L316" s="20">
        <v>0</v>
      </c>
      <c r="M316" s="20">
        <v>0</v>
      </c>
      <c r="N316" s="21">
        <v>0</v>
      </c>
      <c r="O316" s="21">
        <v>0</v>
      </c>
      <c r="P316" s="21">
        <v>0</v>
      </c>
      <c r="Q316" s="21">
        <f t="shared" si="207"/>
        <v>0</v>
      </c>
      <c r="R316" s="21">
        <v>0</v>
      </c>
      <c r="S316" s="21">
        <v>0</v>
      </c>
      <c r="T316"/>
      <c r="U316" s="3"/>
    </row>
    <row r="317" spans="1:21" x14ac:dyDescent="0.25">
      <c r="A317" s="1"/>
      <c r="B317" s="1"/>
      <c r="C317" s="1">
        <v>4280</v>
      </c>
      <c r="D317" s="20">
        <v>250</v>
      </c>
      <c r="E317" s="20">
        <v>250</v>
      </c>
      <c r="F317" s="21">
        <f t="shared" si="204"/>
        <v>97</v>
      </c>
      <c r="G317" s="26">
        <f t="shared" si="182"/>
        <v>0.38800000000000001</v>
      </c>
      <c r="H317" s="21">
        <f t="shared" si="205"/>
        <v>97</v>
      </c>
      <c r="I317" s="21">
        <f t="shared" si="206"/>
        <v>97</v>
      </c>
      <c r="J317" s="20">
        <v>0</v>
      </c>
      <c r="K317" s="20">
        <v>97</v>
      </c>
      <c r="L317" s="20">
        <v>0</v>
      </c>
      <c r="M317" s="20">
        <v>0</v>
      </c>
      <c r="N317" s="21">
        <v>0</v>
      </c>
      <c r="O317" s="21">
        <v>0</v>
      </c>
      <c r="P317" s="21">
        <v>0</v>
      </c>
      <c r="Q317" s="21">
        <f t="shared" si="207"/>
        <v>0</v>
      </c>
      <c r="R317" s="21">
        <v>0</v>
      </c>
      <c r="S317" s="21">
        <v>0</v>
      </c>
      <c r="T317"/>
      <c r="U317" s="3"/>
    </row>
    <row r="318" spans="1:21" x14ac:dyDescent="0.25">
      <c r="A318" s="1"/>
      <c r="B318" s="1"/>
      <c r="C318" s="1">
        <v>4300</v>
      </c>
      <c r="D318" s="20">
        <v>2000</v>
      </c>
      <c r="E318" s="20">
        <v>5000</v>
      </c>
      <c r="F318" s="21">
        <f t="shared" si="204"/>
        <v>3023.82</v>
      </c>
      <c r="G318" s="26">
        <f t="shared" si="182"/>
        <v>0.60476400000000008</v>
      </c>
      <c r="H318" s="21">
        <f t="shared" si="205"/>
        <v>3023.82</v>
      </c>
      <c r="I318" s="21">
        <f t="shared" si="206"/>
        <v>3023.82</v>
      </c>
      <c r="J318" s="20">
        <v>0</v>
      </c>
      <c r="K318" s="20">
        <v>3023.82</v>
      </c>
      <c r="L318" s="20">
        <v>0</v>
      </c>
      <c r="M318" s="20">
        <v>0</v>
      </c>
      <c r="N318" s="21">
        <v>0</v>
      </c>
      <c r="O318" s="21">
        <v>0</v>
      </c>
      <c r="P318" s="21">
        <v>0</v>
      </c>
      <c r="Q318" s="21">
        <f t="shared" si="207"/>
        <v>0</v>
      </c>
      <c r="R318" s="21">
        <v>0</v>
      </c>
      <c r="S318" s="21">
        <v>0</v>
      </c>
      <c r="T318"/>
      <c r="U318" s="3"/>
    </row>
    <row r="319" spans="1:21" x14ac:dyDescent="0.25">
      <c r="A319" s="1"/>
      <c r="B319" s="1"/>
      <c r="C319" s="1">
        <v>4350</v>
      </c>
      <c r="D319" s="20">
        <v>545</v>
      </c>
      <c r="E319" s="20">
        <v>545</v>
      </c>
      <c r="F319" s="21">
        <f t="shared" si="204"/>
        <v>263</v>
      </c>
      <c r="G319" s="26">
        <f t="shared" si="182"/>
        <v>0.48256880733944957</v>
      </c>
      <c r="H319" s="21">
        <f t="shared" si="205"/>
        <v>263</v>
      </c>
      <c r="I319" s="21">
        <f t="shared" si="206"/>
        <v>263</v>
      </c>
      <c r="J319" s="20">
        <v>0</v>
      </c>
      <c r="K319" s="20">
        <v>263</v>
      </c>
      <c r="L319" s="20">
        <v>0</v>
      </c>
      <c r="M319" s="20">
        <v>0</v>
      </c>
      <c r="N319" s="21">
        <v>0</v>
      </c>
      <c r="O319" s="21">
        <v>0</v>
      </c>
      <c r="P319" s="21">
        <v>0</v>
      </c>
      <c r="Q319" s="21">
        <f t="shared" si="207"/>
        <v>0</v>
      </c>
      <c r="R319" s="21">
        <v>0</v>
      </c>
      <c r="S319" s="21">
        <v>0</v>
      </c>
      <c r="T319"/>
      <c r="U319" s="3"/>
    </row>
    <row r="320" spans="1:21" x14ac:dyDescent="0.25">
      <c r="A320" s="1"/>
      <c r="B320" s="1"/>
      <c r="C320" s="1">
        <v>4370</v>
      </c>
      <c r="D320" s="20">
        <v>1890</v>
      </c>
      <c r="E320" s="20">
        <v>2340</v>
      </c>
      <c r="F320" s="21">
        <f t="shared" si="204"/>
        <v>478.26</v>
      </c>
      <c r="G320" s="26">
        <f t="shared" si="182"/>
        <v>0.20438461538461539</v>
      </c>
      <c r="H320" s="21">
        <f t="shared" si="205"/>
        <v>478.26</v>
      </c>
      <c r="I320" s="21">
        <f t="shared" si="206"/>
        <v>478.26</v>
      </c>
      <c r="J320" s="20">
        <v>0</v>
      </c>
      <c r="K320" s="20">
        <v>478.26</v>
      </c>
      <c r="L320" s="20">
        <v>0</v>
      </c>
      <c r="M320" s="20">
        <v>0</v>
      </c>
      <c r="N320" s="21">
        <v>0</v>
      </c>
      <c r="O320" s="21">
        <v>0</v>
      </c>
      <c r="P320" s="21">
        <v>0</v>
      </c>
      <c r="Q320" s="21">
        <f t="shared" si="207"/>
        <v>0</v>
      </c>
      <c r="R320" s="21">
        <v>0</v>
      </c>
      <c r="S320" s="21">
        <v>0</v>
      </c>
      <c r="T320"/>
      <c r="U320" s="3"/>
    </row>
    <row r="321" spans="1:21" x14ac:dyDescent="0.25">
      <c r="A321" s="1"/>
      <c r="B321" s="1"/>
      <c r="C321" s="1">
        <v>4400</v>
      </c>
      <c r="D321" s="20">
        <v>2000</v>
      </c>
      <c r="E321" s="20">
        <v>4000</v>
      </c>
      <c r="F321" s="21">
        <f t="shared" si="204"/>
        <v>2000</v>
      </c>
      <c r="G321" s="26">
        <f t="shared" si="182"/>
        <v>0.5</v>
      </c>
      <c r="H321" s="21">
        <f t="shared" si="205"/>
        <v>2000</v>
      </c>
      <c r="I321" s="21">
        <f t="shared" si="206"/>
        <v>2000</v>
      </c>
      <c r="J321" s="20">
        <v>0</v>
      </c>
      <c r="K321" s="20">
        <v>2000</v>
      </c>
      <c r="L321" s="20">
        <v>0</v>
      </c>
      <c r="M321" s="20">
        <v>0</v>
      </c>
      <c r="N321" s="21">
        <v>0</v>
      </c>
      <c r="O321" s="21">
        <v>0</v>
      </c>
      <c r="P321" s="21">
        <v>0</v>
      </c>
      <c r="Q321" s="21">
        <f t="shared" si="207"/>
        <v>0</v>
      </c>
      <c r="R321" s="20">
        <v>0</v>
      </c>
      <c r="S321" s="21">
        <v>0</v>
      </c>
      <c r="T321"/>
      <c r="U321" s="3"/>
    </row>
    <row r="322" spans="1:21" x14ac:dyDescent="0.25">
      <c r="A322" s="1"/>
      <c r="B322" s="1"/>
      <c r="C322" s="1">
        <v>4410</v>
      </c>
      <c r="D322" s="20">
        <v>152</v>
      </c>
      <c r="E322" s="20">
        <v>452</v>
      </c>
      <c r="F322" s="21">
        <f t="shared" si="204"/>
        <v>140.38</v>
      </c>
      <c r="G322" s="26">
        <f t="shared" si="182"/>
        <v>0.31057522123893805</v>
      </c>
      <c r="H322" s="21">
        <f t="shared" si="205"/>
        <v>140.38</v>
      </c>
      <c r="I322" s="21">
        <f t="shared" si="206"/>
        <v>140.38</v>
      </c>
      <c r="J322" s="20">
        <v>0</v>
      </c>
      <c r="K322" s="20">
        <v>140.38</v>
      </c>
      <c r="L322" s="20">
        <v>0</v>
      </c>
      <c r="M322" s="20">
        <v>0</v>
      </c>
      <c r="N322" s="21">
        <v>0</v>
      </c>
      <c r="O322" s="21">
        <v>0</v>
      </c>
      <c r="P322" s="21">
        <v>0</v>
      </c>
      <c r="Q322" s="21">
        <f t="shared" si="207"/>
        <v>0</v>
      </c>
      <c r="R322" s="20">
        <v>0</v>
      </c>
      <c r="S322" s="20">
        <v>0</v>
      </c>
      <c r="T322"/>
      <c r="U322" s="3"/>
    </row>
    <row r="323" spans="1:21" x14ac:dyDescent="0.25">
      <c r="A323" s="1"/>
      <c r="B323" s="1"/>
      <c r="C323" s="1">
        <v>4440</v>
      </c>
      <c r="D323" s="20">
        <v>2547</v>
      </c>
      <c r="E323" s="20">
        <v>2547</v>
      </c>
      <c r="F323" s="21">
        <f t="shared" si="204"/>
        <v>2000</v>
      </c>
      <c r="G323" s="26">
        <f t="shared" si="182"/>
        <v>0.78523753435414212</v>
      </c>
      <c r="H323" s="21">
        <f t="shared" si="205"/>
        <v>2000</v>
      </c>
      <c r="I323" s="21">
        <f t="shared" si="206"/>
        <v>2000</v>
      </c>
      <c r="J323" s="20">
        <v>0</v>
      </c>
      <c r="K323" s="20">
        <v>2000</v>
      </c>
      <c r="L323" s="20">
        <v>0</v>
      </c>
      <c r="M323" s="20">
        <v>0</v>
      </c>
      <c r="N323" s="21">
        <v>0</v>
      </c>
      <c r="O323" s="21">
        <v>0</v>
      </c>
      <c r="P323" s="21">
        <v>0</v>
      </c>
      <c r="Q323" s="21">
        <f t="shared" si="207"/>
        <v>0</v>
      </c>
      <c r="R323" s="20">
        <v>0</v>
      </c>
      <c r="S323" s="20">
        <v>0</v>
      </c>
      <c r="T323"/>
      <c r="U323" s="3"/>
    </row>
    <row r="324" spans="1:21" x14ac:dyDescent="0.25">
      <c r="A324" s="1"/>
      <c r="B324" s="1"/>
      <c r="C324" s="1">
        <v>4560</v>
      </c>
      <c r="D324" s="20">
        <v>0</v>
      </c>
      <c r="E324" s="20">
        <v>2000</v>
      </c>
      <c r="F324" s="21">
        <f t="shared" si="204"/>
        <v>66.36</v>
      </c>
      <c r="G324" s="26">
        <f t="shared" si="182"/>
        <v>3.3180000000000001E-2</v>
      </c>
      <c r="H324" s="21">
        <f t="shared" si="205"/>
        <v>66.36</v>
      </c>
      <c r="I324" s="21">
        <f t="shared" si="206"/>
        <v>66.36</v>
      </c>
      <c r="J324" s="20">
        <v>0</v>
      </c>
      <c r="K324" s="20">
        <v>66.36</v>
      </c>
      <c r="L324" s="20">
        <v>0</v>
      </c>
      <c r="M324" s="20">
        <v>0</v>
      </c>
      <c r="N324" s="20">
        <v>0</v>
      </c>
      <c r="O324" s="21">
        <v>0</v>
      </c>
      <c r="P324" s="20">
        <v>0</v>
      </c>
      <c r="Q324" s="21">
        <f t="shared" si="207"/>
        <v>0</v>
      </c>
      <c r="R324" s="20">
        <v>0</v>
      </c>
      <c r="S324" s="20">
        <v>0</v>
      </c>
      <c r="T324"/>
      <c r="U324" s="3"/>
    </row>
    <row r="325" spans="1:21" x14ac:dyDescent="0.25">
      <c r="A325" s="1"/>
      <c r="B325" s="1"/>
      <c r="C325" s="1">
        <v>4700</v>
      </c>
      <c r="D325" s="20">
        <v>1000</v>
      </c>
      <c r="E325" s="20">
        <v>1000</v>
      </c>
      <c r="F325" s="21">
        <f t="shared" si="204"/>
        <v>339</v>
      </c>
      <c r="G325" s="26">
        <f t="shared" si="182"/>
        <v>0.33900000000000002</v>
      </c>
      <c r="H325" s="21">
        <f t="shared" si="205"/>
        <v>339</v>
      </c>
      <c r="I325" s="21">
        <f t="shared" si="206"/>
        <v>339</v>
      </c>
      <c r="J325" s="20">
        <v>0</v>
      </c>
      <c r="K325" s="20">
        <v>339</v>
      </c>
      <c r="L325" s="20">
        <v>0</v>
      </c>
      <c r="M325" s="20">
        <v>0</v>
      </c>
      <c r="N325" s="20">
        <v>0</v>
      </c>
      <c r="O325" s="20">
        <v>0</v>
      </c>
      <c r="P325" s="20">
        <v>0</v>
      </c>
      <c r="Q325" s="21">
        <f t="shared" si="207"/>
        <v>0</v>
      </c>
      <c r="R325" s="20">
        <v>0</v>
      </c>
      <c r="S325" s="20">
        <v>0</v>
      </c>
      <c r="T325"/>
      <c r="U325" s="3"/>
    </row>
    <row r="326" spans="1:21" s="12" customFormat="1" x14ac:dyDescent="0.25">
      <c r="A326" s="13"/>
      <c r="B326" s="13">
        <v>85213</v>
      </c>
      <c r="C326" s="13"/>
      <c r="D326" s="19">
        <f>D327</f>
        <v>21100</v>
      </c>
      <c r="E326" s="19">
        <f t="shared" ref="E326:S326" si="208">E327</f>
        <v>21900</v>
      </c>
      <c r="F326" s="19">
        <f t="shared" si="208"/>
        <v>7252.19</v>
      </c>
      <c r="G326" s="26">
        <f t="shared" si="182"/>
        <v>0.33115022831050228</v>
      </c>
      <c r="H326" s="19">
        <f t="shared" si="208"/>
        <v>7252.19</v>
      </c>
      <c r="I326" s="19">
        <f t="shared" si="208"/>
        <v>7252.19</v>
      </c>
      <c r="J326" s="19">
        <f t="shared" si="208"/>
        <v>7252.19</v>
      </c>
      <c r="K326" s="19">
        <f t="shared" si="208"/>
        <v>0</v>
      </c>
      <c r="L326" s="19">
        <f t="shared" si="208"/>
        <v>0</v>
      </c>
      <c r="M326" s="19">
        <f t="shared" si="208"/>
        <v>0</v>
      </c>
      <c r="N326" s="19">
        <f t="shared" si="208"/>
        <v>0</v>
      </c>
      <c r="O326" s="19">
        <f t="shared" si="208"/>
        <v>0</v>
      </c>
      <c r="P326" s="19">
        <f t="shared" si="208"/>
        <v>0</v>
      </c>
      <c r="Q326" s="19">
        <f t="shared" si="208"/>
        <v>0</v>
      </c>
      <c r="R326" s="19">
        <f t="shared" si="208"/>
        <v>0</v>
      </c>
      <c r="S326" s="19">
        <f t="shared" si="208"/>
        <v>0</v>
      </c>
      <c r="T326"/>
      <c r="U326" s="4"/>
    </row>
    <row r="327" spans="1:21" x14ac:dyDescent="0.25">
      <c r="A327" s="1"/>
      <c r="B327" s="1"/>
      <c r="C327" s="1">
        <v>4130</v>
      </c>
      <c r="D327" s="20">
        <v>21100</v>
      </c>
      <c r="E327" s="20">
        <v>21900</v>
      </c>
      <c r="F327" s="20">
        <f>H327+Q327</f>
        <v>7252.19</v>
      </c>
      <c r="G327" s="26">
        <f t="shared" si="182"/>
        <v>0.33115022831050228</v>
      </c>
      <c r="H327" s="20">
        <f>I327+L327+M327+N327+O327+P327</f>
        <v>7252.19</v>
      </c>
      <c r="I327" s="20">
        <f>J327+K327</f>
        <v>7252.19</v>
      </c>
      <c r="J327" s="20">
        <v>7252.19</v>
      </c>
      <c r="K327" s="20">
        <v>0</v>
      </c>
      <c r="L327" s="20">
        <v>0</v>
      </c>
      <c r="M327" s="20">
        <v>0</v>
      </c>
      <c r="N327" s="20">
        <v>0</v>
      </c>
      <c r="O327" s="20">
        <v>0</v>
      </c>
      <c r="P327" s="20">
        <v>0</v>
      </c>
      <c r="Q327" s="20">
        <v>0</v>
      </c>
      <c r="R327" s="20">
        <v>0</v>
      </c>
      <c r="S327" s="20">
        <v>0</v>
      </c>
      <c r="T327"/>
      <c r="U327" s="3"/>
    </row>
    <row r="328" spans="1:21" s="12" customFormat="1" x14ac:dyDescent="0.25">
      <c r="A328" s="13"/>
      <c r="B328" s="13">
        <v>85214</v>
      </c>
      <c r="C328" s="13"/>
      <c r="D328" s="19">
        <f>SUM(D329:D330)</f>
        <v>227751.43</v>
      </c>
      <c r="E328" s="19">
        <f t="shared" ref="E328:S328" si="209">SUM(E329:E330)</f>
        <v>296151.43</v>
      </c>
      <c r="F328" s="19">
        <f t="shared" si="209"/>
        <v>203800.26</v>
      </c>
      <c r="G328" s="26">
        <f t="shared" si="182"/>
        <v>0.68816233641012647</v>
      </c>
      <c r="H328" s="19">
        <f t="shared" si="209"/>
        <v>203800.26</v>
      </c>
      <c r="I328" s="19">
        <f t="shared" si="209"/>
        <v>0</v>
      </c>
      <c r="J328" s="19">
        <f t="shared" si="209"/>
        <v>0</v>
      </c>
      <c r="K328" s="19">
        <f t="shared" si="209"/>
        <v>0</v>
      </c>
      <c r="L328" s="19">
        <f t="shared" si="209"/>
        <v>0</v>
      </c>
      <c r="M328" s="19">
        <f t="shared" si="209"/>
        <v>192103.35</v>
      </c>
      <c r="N328" s="19">
        <f t="shared" si="209"/>
        <v>11696.91</v>
      </c>
      <c r="O328" s="19">
        <f t="shared" si="209"/>
        <v>0</v>
      </c>
      <c r="P328" s="19">
        <f t="shared" si="209"/>
        <v>0</v>
      </c>
      <c r="Q328" s="19">
        <f t="shared" si="209"/>
        <v>0</v>
      </c>
      <c r="R328" s="19">
        <f t="shared" si="209"/>
        <v>0</v>
      </c>
      <c r="S328" s="19">
        <f t="shared" si="209"/>
        <v>0</v>
      </c>
      <c r="T328"/>
      <c r="U328" s="4"/>
    </row>
    <row r="329" spans="1:21" x14ac:dyDescent="0.25">
      <c r="A329" s="1"/>
      <c r="B329" s="1"/>
      <c r="C329" s="1">
        <v>3110</v>
      </c>
      <c r="D329" s="20">
        <v>200600</v>
      </c>
      <c r="E329" s="20">
        <v>269000</v>
      </c>
      <c r="F329" s="20">
        <f>H329+Q329</f>
        <v>192103.35</v>
      </c>
      <c r="G329" s="26">
        <f t="shared" si="182"/>
        <v>0.7141388475836431</v>
      </c>
      <c r="H329" s="20">
        <f>I329+L329+M329+N329+O329+P329</f>
        <v>192103.35</v>
      </c>
      <c r="I329" s="20">
        <f>J329+K329</f>
        <v>0</v>
      </c>
      <c r="J329" s="20">
        <v>0</v>
      </c>
      <c r="K329" s="20">
        <v>0</v>
      </c>
      <c r="L329" s="20">
        <v>0</v>
      </c>
      <c r="M329" s="20">
        <v>192103.35</v>
      </c>
      <c r="N329" s="20">
        <v>0</v>
      </c>
      <c r="O329" s="20">
        <v>0</v>
      </c>
      <c r="P329" s="20">
        <v>0</v>
      </c>
      <c r="Q329" s="20">
        <f>R329+T329</f>
        <v>0</v>
      </c>
      <c r="R329" s="20">
        <v>0</v>
      </c>
      <c r="S329" s="20">
        <v>0</v>
      </c>
      <c r="T329"/>
      <c r="U329" s="3"/>
    </row>
    <row r="330" spans="1:21" x14ac:dyDescent="0.25">
      <c r="A330" s="1"/>
      <c r="B330" s="1"/>
      <c r="C330" s="1">
        <v>3119</v>
      </c>
      <c r="D330" s="20">
        <v>27151.43</v>
      </c>
      <c r="E330" s="20">
        <v>27151.43</v>
      </c>
      <c r="F330" s="20">
        <f>H330+Q330</f>
        <v>11696.91</v>
      </c>
      <c r="G330" s="26">
        <f t="shared" si="182"/>
        <v>0.43080272383443524</v>
      </c>
      <c r="H330" s="20">
        <f>I330+L330+M330+N330+O330+P330</f>
        <v>11696.91</v>
      </c>
      <c r="I330" s="20">
        <f>J330+K330</f>
        <v>0</v>
      </c>
      <c r="J330" s="20">
        <v>0</v>
      </c>
      <c r="K330" s="20">
        <v>0</v>
      </c>
      <c r="L330" s="20">
        <v>0</v>
      </c>
      <c r="M330" s="20">
        <v>0</v>
      </c>
      <c r="N330" s="20">
        <v>11696.91</v>
      </c>
      <c r="O330" s="20">
        <v>0</v>
      </c>
      <c r="P330" s="20">
        <v>0</v>
      </c>
      <c r="Q330" s="20">
        <f>R330+T330</f>
        <v>0</v>
      </c>
      <c r="R330" s="20">
        <v>0</v>
      </c>
      <c r="S330" s="20">
        <v>0</v>
      </c>
      <c r="T330"/>
      <c r="U330" s="3"/>
    </row>
    <row r="331" spans="1:21" s="12" customFormat="1" x14ac:dyDescent="0.25">
      <c r="A331" s="13"/>
      <c r="B331" s="13">
        <v>85215</v>
      </c>
      <c r="C331" s="13"/>
      <c r="D331" s="19">
        <f>D332</f>
        <v>5000</v>
      </c>
      <c r="E331" s="19">
        <f t="shared" ref="E331:S331" si="210">E332</f>
        <v>5000</v>
      </c>
      <c r="F331" s="19">
        <f t="shared" si="210"/>
        <v>2414.36</v>
      </c>
      <c r="G331" s="26">
        <f t="shared" si="182"/>
        <v>0.48287200000000002</v>
      </c>
      <c r="H331" s="19">
        <f t="shared" si="210"/>
        <v>2414.36</v>
      </c>
      <c r="I331" s="19">
        <f t="shared" si="210"/>
        <v>0</v>
      </c>
      <c r="J331" s="19">
        <f t="shared" si="210"/>
        <v>0</v>
      </c>
      <c r="K331" s="19">
        <f t="shared" si="210"/>
        <v>0</v>
      </c>
      <c r="L331" s="19">
        <f t="shared" si="210"/>
        <v>0</v>
      </c>
      <c r="M331" s="19">
        <f t="shared" si="210"/>
        <v>2414.36</v>
      </c>
      <c r="N331" s="19">
        <f t="shared" si="210"/>
        <v>0</v>
      </c>
      <c r="O331" s="19">
        <f t="shared" si="210"/>
        <v>0</v>
      </c>
      <c r="P331" s="19">
        <f t="shared" si="210"/>
        <v>0</v>
      </c>
      <c r="Q331" s="19">
        <f t="shared" si="210"/>
        <v>0</v>
      </c>
      <c r="R331" s="19">
        <f t="shared" si="210"/>
        <v>0</v>
      </c>
      <c r="S331" s="19">
        <f t="shared" si="210"/>
        <v>0</v>
      </c>
      <c r="T331"/>
      <c r="U331" s="4"/>
    </row>
    <row r="332" spans="1:21" x14ac:dyDescent="0.25">
      <c r="A332" s="1"/>
      <c r="B332" s="1"/>
      <c r="C332" s="1">
        <v>3110</v>
      </c>
      <c r="D332" s="20">
        <v>5000</v>
      </c>
      <c r="E332" s="20">
        <v>5000</v>
      </c>
      <c r="F332" s="20">
        <f>H332+Q332</f>
        <v>2414.36</v>
      </c>
      <c r="G332" s="26">
        <f t="shared" si="182"/>
        <v>0.48287200000000002</v>
      </c>
      <c r="H332" s="20">
        <f>I332+L332+M332+N332+O332+P332</f>
        <v>2414.36</v>
      </c>
      <c r="I332" s="20">
        <f>J332+K332</f>
        <v>0</v>
      </c>
      <c r="J332" s="20">
        <v>0</v>
      </c>
      <c r="K332" s="20">
        <v>0</v>
      </c>
      <c r="L332" s="20">
        <v>0</v>
      </c>
      <c r="M332" s="20">
        <v>2414.36</v>
      </c>
      <c r="N332" s="20">
        <v>0</v>
      </c>
      <c r="O332" s="20">
        <v>0</v>
      </c>
      <c r="P332" s="20">
        <v>0</v>
      </c>
      <c r="Q332" s="20">
        <f>R332+T332</f>
        <v>0</v>
      </c>
      <c r="R332" s="20">
        <v>0</v>
      </c>
      <c r="S332" s="20">
        <v>0</v>
      </c>
      <c r="T332"/>
      <c r="U332" s="3"/>
    </row>
    <row r="333" spans="1:21" s="12" customFormat="1" x14ac:dyDescent="0.25">
      <c r="A333" s="13"/>
      <c r="B333" s="13">
        <v>85216</v>
      </c>
      <c r="C333" s="13"/>
      <c r="D333" s="19">
        <f>D334</f>
        <v>33600</v>
      </c>
      <c r="E333" s="19">
        <f t="shared" ref="E333:S333" si="211">E334</f>
        <v>54320</v>
      </c>
      <c r="F333" s="19">
        <f t="shared" si="211"/>
        <v>45139.61</v>
      </c>
      <c r="G333" s="26">
        <f t="shared" si="182"/>
        <v>0.83099429307805595</v>
      </c>
      <c r="H333" s="19">
        <f t="shared" si="211"/>
        <v>45139.61</v>
      </c>
      <c r="I333" s="19">
        <f t="shared" si="211"/>
        <v>0</v>
      </c>
      <c r="J333" s="19">
        <f t="shared" si="211"/>
        <v>0</v>
      </c>
      <c r="K333" s="19">
        <f t="shared" si="211"/>
        <v>0</v>
      </c>
      <c r="L333" s="19">
        <f t="shared" si="211"/>
        <v>0</v>
      </c>
      <c r="M333" s="19">
        <f t="shared" si="211"/>
        <v>45139.61</v>
      </c>
      <c r="N333" s="19">
        <f t="shared" si="211"/>
        <v>0</v>
      </c>
      <c r="O333" s="19">
        <f t="shared" si="211"/>
        <v>0</v>
      </c>
      <c r="P333" s="19">
        <f t="shared" si="211"/>
        <v>0</v>
      </c>
      <c r="Q333" s="19">
        <f t="shared" si="211"/>
        <v>0</v>
      </c>
      <c r="R333" s="19">
        <f t="shared" si="211"/>
        <v>0</v>
      </c>
      <c r="S333" s="19">
        <f t="shared" si="211"/>
        <v>0</v>
      </c>
      <c r="T333"/>
      <c r="U333" s="4"/>
    </row>
    <row r="334" spans="1:21" x14ac:dyDescent="0.25">
      <c r="A334" s="1"/>
      <c r="B334" s="1"/>
      <c r="C334" s="1">
        <v>3110</v>
      </c>
      <c r="D334" s="20">
        <v>33600</v>
      </c>
      <c r="E334" s="20">
        <v>54320</v>
      </c>
      <c r="F334" s="20">
        <f>H334+Q334</f>
        <v>45139.61</v>
      </c>
      <c r="G334" s="26">
        <f t="shared" si="182"/>
        <v>0.83099429307805595</v>
      </c>
      <c r="H334" s="20">
        <f>I334+L334+M334+N334+O334+P334</f>
        <v>45139.61</v>
      </c>
      <c r="I334" s="20">
        <f>J334+K334</f>
        <v>0</v>
      </c>
      <c r="J334" s="20">
        <v>0</v>
      </c>
      <c r="K334" s="20">
        <v>0</v>
      </c>
      <c r="L334" s="20">
        <v>0</v>
      </c>
      <c r="M334" s="20">
        <v>45139.61</v>
      </c>
      <c r="N334" s="20">
        <v>0</v>
      </c>
      <c r="O334" s="20">
        <v>0</v>
      </c>
      <c r="P334" s="20">
        <v>0</v>
      </c>
      <c r="Q334" s="20">
        <f>R334+T334</f>
        <v>0</v>
      </c>
      <c r="R334" s="20">
        <v>0</v>
      </c>
      <c r="S334" s="20">
        <v>0</v>
      </c>
      <c r="T334"/>
      <c r="U334" s="3"/>
    </row>
    <row r="335" spans="1:21" s="12" customFormat="1" x14ac:dyDescent="0.25">
      <c r="A335" s="13"/>
      <c r="B335" s="13">
        <v>85219</v>
      </c>
      <c r="C335" s="13"/>
      <c r="D335" s="19">
        <f>SUM(D336:D387)</f>
        <v>1516083.57</v>
      </c>
      <c r="E335" s="19">
        <f t="shared" ref="E335:S335" si="212">SUM(E336:E387)</f>
        <v>690363.57000000007</v>
      </c>
      <c r="F335" s="19">
        <f t="shared" si="212"/>
        <v>309151.45000000007</v>
      </c>
      <c r="G335" s="26">
        <f t="shared" ref="G335:G398" si="213">F335/E335</f>
        <v>0.44780962297880239</v>
      </c>
      <c r="H335" s="19">
        <f t="shared" si="212"/>
        <v>309151.45000000007</v>
      </c>
      <c r="I335" s="19">
        <f t="shared" si="212"/>
        <v>218268.98</v>
      </c>
      <c r="J335" s="19">
        <f t="shared" si="212"/>
        <v>191242.52</v>
      </c>
      <c r="K335" s="19">
        <f t="shared" si="212"/>
        <v>27026.46</v>
      </c>
      <c r="L335" s="19">
        <f t="shared" si="212"/>
        <v>0</v>
      </c>
      <c r="M335" s="19">
        <f t="shared" si="212"/>
        <v>1723.15</v>
      </c>
      <c r="N335" s="19">
        <f t="shared" si="212"/>
        <v>89159.319999999992</v>
      </c>
      <c r="O335" s="19">
        <f t="shared" si="212"/>
        <v>0</v>
      </c>
      <c r="P335" s="19">
        <f t="shared" si="212"/>
        <v>0</v>
      </c>
      <c r="Q335" s="19">
        <f t="shared" si="212"/>
        <v>0</v>
      </c>
      <c r="R335" s="19">
        <f t="shared" si="212"/>
        <v>0</v>
      </c>
      <c r="S335" s="19">
        <f t="shared" si="212"/>
        <v>0</v>
      </c>
      <c r="T335"/>
      <c r="U335" s="4"/>
    </row>
    <row r="336" spans="1:21" x14ac:dyDescent="0.25">
      <c r="A336" s="1"/>
      <c r="B336" s="1"/>
      <c r="C336" s="1">
        <v>3020</v>
      </c>
      <c r="D336" s="20">
        <v>4000</v>
      </c>
      <c r="E336" s="20">
        <v>4000</v>
      </c>
      <c r="F336" s="20">
        <f>H336+Q336</f>
        <v>1723.15</v>
      </c>
      <c r="G336" s="26">
        <f t="shared" si="213"/>
        <v>0.43078750000000005</v>
      </c>
      <c r="H336" s="20">
        <f>I336+L336+M336+N336+O336+P336</f>
        <v>1723.15</v>
      </c>
      <c r="I336" s="20">
        <f>J336+K336</f>
        <v>0</v>
      </c>
      <c r="J336" s="20">
        <v>0</v>
      </c>
      <c r="K336" s="20">
        <v>0</v>
      </c>
      <c r="L336" s="20">
        <v>0</v>
      </c>
      <c r="M336" s="20">
        <v>1723.15</v>
      </c>
      <c r="N336" s="20">
        <v>0</v>
      </c>
      <c r="O336" s="20">
        <v>0</v>
      </c>
      <c r="P336" s="20">
        <v>0</v>
      </c>
      <c r="Q336" s="20">
        <f>R336+T336</f>
        <v>0</v>
      </c>
      <c r="R336" s="20">
        <v>0</v>
      </c>
      <c r="S336" s="20">
        <v>0</v>
      </c>
      <c r="T336"/>
      <c r="U336" s="3"/>
    </row>
    <row r="337" spans="1:21" x14ac:dyDescent="0.25">
      <c r="A337" s="1"/>
      <c r="B337" s="1"/>
      <c r="C337" s="1">
        <v>3027</v>
      </c>
      <c r="D337" s="20">
        <v>474.86</v>
      </c>
      <c r="E337" s="20">
        <v>474.86</v>
      </c>
      <c r="F337" s="20">
        <f t="shared" ref="F337:F387" si="214">H337+Q337</f>
        <v>114.31</v>
      </c>
      <c r="G337" s="26">
        <f t="shared" si="213"/>
        <v>0.24072358168723412</v>
      </c>
      <c r="H337" s="20">
        <f t="shared" ref="H337:H387" si="215">I337+L337+M337+N337+O337+P337</f>
        <v>114.31</v>
      </c>
      <c r="I337" s="20">
        <f t="shared" ref="I337:I387" si="216">J337+K337</f>
        <v>0</v>
      </c>
      <c r="J337" s="20">
        <v>0</v>
      </c>
      <c r="K337" s="20">
        <v>0</v>
      </c>
      <c r="L337" s="20">
        <v>0</v>
      </c>
      <c r="M337" s="20">
        <v>0</v>
      </c>
      <c r="N337" s="20">
        <v>114.31</v>
      </c>
      <c r="O337" s="20">
        <v>0</v>
      </c>
      <c r="P337" s="20">
        <v>0</v>
      </c>
      <c r="Q337" s="20">
        <f t="shared" ref="Q337:Q387" si="217">R337+T337</f>
        <v>0</v>
      </c>
      <c r="R337" s="20">
        <v>0</v>
      </c>
      <c r="S337" s="20">
        <v>0</v>
      </c>
      <c r="T337"/>
      <c r="U337" s="3"/>
    </row>
    <row r="338" spans="1:21" x14ac:dyDescent="0.25">
      <c r="A338" s="1"/>
      <c r="B338" s="1"/>
      <c r="C338" s="1">
        <v>3029</v>
      </c>
      <c r="D338" s="20">
        <v>25.14</v>
      </c>
      <c r="E338" s="20">
        <v>25.14</v>
      </c>
      <c r="F338" s="20">
        <f t="shared" si="214"/>
        <v>6.05</v>
      </c>
      <c r="G338" s="26">
        <f t="shared" si="213"/>
        <v>0.24065234685759745</v>
      </c>
      <c r="H338" s="20">
        <f t="shared" si="215"/>
        <v>6.05</v>
      </c>
      <c r="I338" s="20">
        <f t="shared" si="216"/>
        <v>0</v>
      </c>
      <c r="J338" s="20">
        <v>0</v>
      </c>
      <c r="K338" s="20">
        <v>0</v>
      </c>
      <c r="L338" s="20">
        <v>0</v>
      </c>
      <c r="M338" s="20">
        <v>0</v>
      </c>
      <c r="N338" s="20">
        <v>6.05</v>
      </c>
      <c r="O338" s="20">
        <v>0</v>
      </c>
      <c r="P338" s="20">
        <v>0</v>
      </c>
      <c r="Q338" s="20">
        <f t="shared" si="217"/>
        <v>0</v>
      </c>
      <c r="R338" s="20">
        <v>0</v>
      </c>
      <c r="S338" s="20">
        <v>0</v>
      </c>
      <c r="T338"/>
      <c r="U338" s="3"/>
    </row>
    <row r="339" spans="1:21" x14ac:dyDescent="0.25">
      <c r="A339" s="1"/>
      <c r="B339" s="1"/>
      <c r="C339" s="1">
        <v>3257</v>
      </c>
      <c r="D339" s="20">
        <v>325011.5</v>
      </c>
      <c r="E339" s="20">
        <v>7451.5</v>
      </c>
      <c r="F339" s="20">
        <f t="shared" si="214"/>
        <v>0</v>
      </c>
      <c r="G339" s="26">
        <f t="shared" si="213"/>
        <v>0</v>
      </c>
      <c r="H339" s="20">
        <f t="shared" si="215"/>
        <v>0</v>
      </c>
      <c r="I339" s="20">
        <f t="shared" si="216"/>
        <v>0</v>
      </c>
      <c r="J339" s="20">
        <v>0</v>
      </c>
      <c r="K339" s="20">
        <v>0</v>
      </c>
      <c r="L339" s="20">
        <v>0</v>
      </c>
      <c r="M339" s="20">
        <v>0</v>
      </c>
      <c r="N339" s="20">
        <v>0</v>
      </c>
      <c r="O339" s="20">
        <v>0</v>
      </c>
      <c r="P339" s="20">
        <v>0</v>
      </c>
      <c r="Q339" s="20">
        <f t="shared" si="217"/>
        <v>0</v>
      </c>
      <c r="R339" s="20">
        <v>0</v>
      </c>
      <c r="S339" s="20">
        <v>0</v>
      </c>
      <c r="T339"/>
      <c r="U339" s="3"/>
    </row>
    <row r="340" spans="1:21" x14ac:dyDescent="0.25">
      <c r="A340" s="1"/>
      <c r="B340" s="1"/>
      <c r="C340" s="1">
        <v>3259</v>
      </c>
      <c r="D340" s="20">
        <v>56434.5</v>
      </c>
      <c r="E340" s="20">
        <v>394.5</v>
      </c>
      <c r="F340" s="20">
        <f t="shared" si="214"/>
        <v>0</v>
      </c>
      <c r="G340" s="26">
        <f t="shared" si="213"/>
        <v>0</v>
      </c>
      <c r="H340" s="20">
        <f t="shared" si="215"/>
        <v>0</v>
      </c>
      <c r="I340" s="20">
        <f t="shared" si="216"/>
        <v>0</v>
      </c>
      <c r="J340" s="20">
        <v>0</v>
      </c>
      <c r="K340" s="20">
        <v>0</v>
      </c>
      <c r="L340" s="20">
        <v>0</v>
      </c>
      <c r="M340" s="20">
        <v>0</v>
      </c>
      <c r="N340" s="20">
        <v>0</v>
      </c>
      <c r="O340" s="20">
        <v>0</v>
      </c>
      <c r="P340" s="20">
        <v>0</v>
      </c>
      <c r="Q340" s="20">
        <f t="shared" si="217"/>
        <v>0</v>
      </c>
      <c r="R340" s="20">
        <v>0</v>
      </c>
      <c r="S340" s="20">
        <v>0</v>
      </c>
      <c r="T340"/>
      <c r="U340" s="3"/>
    </row>
    <row r="341" spans="1:21" x14ac:dyDescent="0.25">
      <c r="A341" s="1"/>
      <c r="B341" s="1"/>
      <c r="C341" s="1">
        <v>4010</v>
      </c>
      <c r="D341" s="20">
        <v>307438</v>
      </c>
      <c r="E341" s="20">
        <v>307438</v>
      </c>
      <c r="F341" s="20">
        <f t="shared" si="214"/>
        <v>142860.56</v>
      </c>
      <c r="G341" s="26">
        <f t="shared" si="213"/>
        <v>0.46468087874628378</v>
      </c>
      <c r="H341" s="20">
        <f t="shared" si="215"/>
        <v>142860.56</v>
      </c>
      <c r="I341" s="20">
        <f t="shared" si="216"/>
        <v>142860.56</v>
      </c>
      <c r="J341" s="20">
        <v>142860.56</v>
      </c>
      <c r="K341" s="20">
        <v>0</v>
      </c>
      <c r="L341" s="20">
        <v>0</v>
      </c>
      <c r="M341" s="20">
        <v>0</v>
      </c>
      <c r="N341" s="20">
        <v>0</v>
      </c>
      <c r="O341" s="20">
        <v>0</v>
      </c>
      <c r="P341" s="20">
        <v>0</v>
      </c>
      <c r="Q341" s="20">
        <f t="shared" si="217"/>
        <v>0</v>
      </c>
      <c r="R341" s="20">
        <v>0</v>
      </c>
      <c r="S341" s="20">
        <v>0</v>
      </c>
      <c r="T341"/>
      <c r="U341" s="3"/>
    </row>
    <row r="342" spans="1:21" x14ac:dyDescent="0.25">
      <c r="A342" s="1"/>
      <c r="B342" s="1"/>
      <c r="C342" s="1">
        <v>4017</v>
      </c>
      <c r="D342" s="20">
        <v>115958.83</v>
      </c>
      <c r="E342" s="20">
        <v>78454.55</v>
      </c>
      <c r="F342" s="20">
        <f t="shared" si="214"/>
        <v>37857.199999999997</v>
      </c>
      <c r="G342" s="26">
        <f t="shared" si="213"/>
        <v>0.48253670437214918</v>
      </c>
      <c r="H342" s="20">
        <f t="shared" si="215"/>
        <v>37857.199999999997</v>
      </c>
      <c r="I342" s="20">
        <f t="shared" si="216"/>
        <v>0</v>
      </c>
      <c r="J342" s="20">
        <v>0</v>
      </c>
      <c r="K342" s="20">
        <v>0</v>
      </c>
      <c r="L342" s="20">
        <v>0</v>
      </c>
      <c r="M342" s="20">
        <v>0</v>
      </c>
      <c r="N342" s="20">
        <v>37857.199999999997</v>
      </c>
      <c r="O342" s="20">
        <v>0</v>
      </c>
      <c r="P342" s="20">
        <v>0</v>
      </c>
      <c r="Q342" s="20">
        <f t="shared" si="217"/>
        <v>0</v>
      </c>
      <c r="R342" s="20">
        <v>0</v>
      </c>
      <c r="S342" s="20">
        <v>0</v>
      </c>
      <c r="T342"/>
      <c r="U342" s="3"/>
    </row>
    <row r="343" spans="1:21" x14ac:dyDescent="0.25">
      <c r="A343" s="1"/>
      <c r="B343" s="1"/>
      <c r="C343" s="1">
        <v>4019</v>
      </c>
      <c r="D343" s="20">
        <v>10771.85</v>
      </c>
      <c r="E343" s="20">
        <v>4153.45</v>
      </c>
      <c r="F343" s="20">
        <f t="shared" si="214"/>
        <v>2004.19</v>
      </c>
      <c r="G343" s="26">
        <f t="shared" si="213"/>
        <v>0.48253620484175808</v>
      </c>
      <c r="H343" s="20">
        <f t="shared" si="215"/>
        <v>2004.19</v>
      </c>
      <c r="I343" s="20">
        <f t="shared" si="216"/>
        <v>0</v>
      </c>
      <c r="J343" s="20">
        <v>0</v>
      </c>
      <c r="K343" s="20">
        <v>0</v>
      </c>
      <c r="L343" s="20">
        <v>0</v>
      </c>
      <c r="M343" s="20">
        <v>0</v>
      </c>
      <c r="N343" s="20">
        <v>2004.19</v>
      </c>
      <c r="O343" s="20">
        <v>0</v>
      </c>
      <c r="P343" s="20">
        <v>0</v>
      </c>
      <c r="Q343" s="20">
        <f t="shared" si="217"/>
        <v>0</v>
      </c>
      <c r="R343" s="20">
        <v>0</v>
      </c>
      <c r="S343" s="20">
        <v>0</v>
      </c>
      <c r="T343"/>
      <c r="U343" s="3"/>
    </row>
    <row r="344" spans="1:21" x14ac:dyDescent="0.25">
      <c r="A344" s="1"/>
      <c r="B344" s="1"/>
      <c r="C344" s="1">
        <v>4040</v>
      </c>
      <c r="D344" s="20">
        <v>24485</v>
      </c>
      <c r="E344" s="20">
        <v>24485</v>
      </c>
      <c r="F344" s="20">
        <f t="shared" si="214"/>
        <v>21264.91</v>
      </c>
      <c r="G344" s="26">
        <f t="shared" si="213"/>
        <v>0.86848723708392894</v>
      </c>
      <c r="H344" s="20">
        <f t="shared" si="215"/>
        <v>21264.91</v>
      </c>
      <c r="I344" s="20">
        <f t="shared" si="216"/>
        <v>21264.91</v>
      </c>
      <c r="J344" s="20">
        <v>21264.91</v>
      </c>
      <c r="K344" s="20">
        <v>0</v>
      </c>
      <c r="L344" s="20">
        <v>0</v>
      </c>
      <c r="M344" s="20">
        <v>0</v>
      </c>
      <c r="N344" s="20">
        <v>0</v>
      </c>
      <c r="O344" s="20">
        <v>0</v>
      </c>
      <c r="P344" s="20">
        <v>0</v>
      </c>
      <c r="Q344" s="20">
        <f t="shared" si="217"/>
        <v>0</v>
      </c>
      <c r="R344" s="20">
        <v>0</v>
      </c>
      <c r="S344" s="20">
        <v>0</v>
      </c>
      <c r="T344"/>
      <c r="U344" s="3"/>
    </row>
    <row r="345" spans="1:21" x14ac:dyDescent="0.25">
      <c r="A345" s="1"/>
      <c r="B345" s="1"/>
      <c r="C345" s="1">
        <v>4047</v>
      </c>
      <c r="D345" s="20">
        <v>2507.83</v>
      </c>
      <c r="E345" s="20">
        <v>2507.83</v>
      </c>
      <c r="F345" s="20">
        <f t="shared" si="214"/>
        <v>2507.16</v>
      </c>
      <c r="G345" s="26">
        <f t="shared" si="213"/>
        <v>0.99973283675528246</v>
      </c>
      <c r="H345" s="20">
        <f t="shared" si="215"/>
        <v>2507.16</v>
      </c>
      <c r="I345" s="20">
        <f t="shared" si="216"/>
        <v>0</v>
      </c>
      <c r="J345" s="20">
        <v>0</v>
      </c>
      <c r="K345" s="20">
        <v>0</v>
      </c>
      <c r="L345" s="20">
        <v>0</v>
      </c>
      <c r="M345" s="20">
        <v>0</v>
      </c>
      <c r="N345" s="20">
        <v>2507.16</v>
      </c>
      <c r="O345" s="20">
        <v>0</v>
      </c>
      <c r="P345" s="20">
        <v>0</v>
      </c>
      <c r="Q345" s="20">
        <f t="shared" si="217"/>
        <v>0</v>
      </c>
      <c r="R345" s="20">
        <v>0</v>
      </c>
      <c r="S345" s="20">
        <v>0</v>
      </c>
      <c r="T345"/>
      <c r="U345" s="3"/>
    </row>
    <row r="346" spans="1:21" x14ac:dyDescent="0.25">
      <c r="A346" s="1"/>
      <c r="B346" s="1"/>
      <c r="C346" s="1">
        <v>4049</v>
      </c>
      <c r="D346" s="20">
        <v>132.77000000000001</v>
      </c>
      <c r="E346" s="20">
        <v>132.77000000000001</v>
      </c>
      <c r="F346" s="20">
        <f t="shared" si="214"/>
        <v>132.72999999999999</v>
      </c>
      <c r="G346" s="26">
        <f t="shared" si="213"/>
        <v>0.99969872712209062</v>
      </c>
      <c r="H346" s="20">
        <f t="shared" si="215"/>
        <v>132.72999999999999</v>
      </c>
      <c r="I346" s="20">
        <f t="shared" si="216"/>
        <v>0</v>
      </c>
      <c r="J346" s="20">
        <v>0</v>
      </c>
      <c r="K346" s="20">
        <v>0</v>
      </c>
      <c r="L346" s="20">
        <v>0</v>
      </c>
      <c r="M346" s="20">
        <v>0</v>
      </c>
      <c r="N346" s="20">
        <v>132.72999999999999</v>
      </c>
      <c r="O346" s="20">
        <v>0</v>
      </c>
      <c r="P346" s="20">
        <v>0</v>
      </c>
      <c r="Q346" s="20">
        <f t="shared" si="217"/>
        <v>0</v>
      </c>
      <c r="R346" s="20">
        <v>0</v>
      </c>
      <c r="S346" s="20">
        <v>0</v>
      </c>
      <c r="T346"/>
      <c r="U346" s="3"/>
    </row>
    <row r="347" spans="1:21" x14ac:dyDescent="0.25">
      <c r="A347" s="1"/>
      <c r="B347" s="1"/>
      <c r="C347" s="1">
        <v>4110</v>
      </c>
      <c r="D347" s="20">
        <v>62907</v>
      </c>
      <c r="E347" s="20">
        <v>62907</v>
      </c>
      <c r="F347" s="20">
        <f t="shared" si="214"/>
        <v>24254.58</v>
      </c>
      <c r="G347" s="26">
        <f t="shared" si="213"/>
        <v>0.38556249701940964</v>
      </c>
      <c r="H347" s="20">
        <f t="shared" si="215"/>
        <v>24254.58</v>
      </c>
      <c r="I347" s="20">
        <f t="shared" si="216"/>
        <v>24254.58</v>
      </c>
      <c r="J347" s="20">
        <v>24254.58</v>
      </c>
      <c r="K347" s="20">
        <v>0</v>
      </c>
      <c r="L347" s="20">
        <v>0</v>
      </c>
      <c r="M347" s="20">
        <v>0</v>
      </c>
      <c r="N347" s="20">
        <v>0</v>
      </c>
      <c r="O347" s="20">
        <v>0</v>
      </c>
      <c r="P347" s="20">
        <v>0</v>
      </c>
      <c r="Q347" s="20">
        <f t="shared" si="217"/>
        <v>0</v>
      </c>
      <c r="R347" s="20">
        <v>0</v>
      </c>
      <c r="S347" s="20">
        <v>0</v>
      </c>
      <c r="T347"/>
      <c r="U347" s="3"/>
    </row>
    <row r="348" spans="1:21" x14ac:dyDescent="0.25">
      <c r="A348" s="1"/>
      <c r="B348" s="1"/>
      <c r="C348" s="1">
        <v>4117</v>
      </c>
      <c r="D348" s="20">
        <v>117913.21</v>
      </c>
      <c r="E348" s="20">
        <v>18790.25</v>
      </c>
      <c r="F348" s="20">
        <f t="shared" si="214"/>
        <v>6110.28</v>
      </c>
      <c r="G348" s="26">
        <f t="shared" si="213"/>
        <v>0.32518353933555966</v>
      </c>
      <c r="H348" s="20">
        <f t="shared" si="215"/>
        <v>6110.28</v>
      </c>
      <c r="I348" s="20">
        <f t="shared" si="216"/>
        <v>0</v>
      </c>
      <c r="J348" s="20">
        <v>0</v>
      </c>
      <c r="K348" s="20">
        <v>0</v>
      </c>
      <c r="L348" s="20">
        <v>0</v>
      </c>
      <c r="M348" s="20">
        <v>0</v>
      </c>
      <c r="N348" s="20">
        <v>6110.28</v>
      </c>
      <c r="O348" s="20">
        <v>0</v>
      </c>
      <c r="P348" s="20">
        <v>0</v>
      </c>
      <c r="Q348" s="20">
        <f t="shared" si="217"/>
        <v>0</v>
      </c>
      <c r="R348" s="20">
        <v>0</v>
      </c>
      <c r="S348" s="20">
        <v>0</v>
      </c>
      <c r="T348"/>
      <c r="U348" s="3"/>
    </row>
    <row r="349" spans="1:21" x14ac:dyDescent="0.25">
      <c r="A349" s="1"/>
      <c r="B349" s="1"/>
      <c r="C349" s="1">
        <v>4119</v>
      </c>
      <c r="D349" s="20">
        <v>18487.03</v>
      </c>
      <c r="E349" s="20">
        <v>994.75</v>
      </c>
      <c r="F349" s="20">
        <f t="shared" si="214"/>
        <v>323.49</v>
      </c>
      <c r="G349" s="26">
        <f t="shared" si="213"/>
        <v>0.32519728575018853</v>
      </c>
      <c r="H349" s="20">
        <f t="shared" si="215"/>
        <v>323.49</v>
      </c>
      <c r="I349" s="20">
        <f t="shared" si="216"/>
        <v>0</v>
      </c>
      <c r="J349" s="20">
        <v>0</v>
      </c>
      <c r="K349" s="20">
        <v>0</v>
      </c>
      <c r="L349" s="20">
        <v>0</v>
      </c>
      <c r="M349" s="20">
        <v>0</v>
      </c>
      <c r="N349" s="20">
        <v>323.49</v>
      </c>
      <c r="O349" s="20">
        <v>0</v>
      </c>
      <c r="P349" s="20">
        <v>0</v>
      </c>
      <c r="Q349" s="20">
        <f t="shared" si="217"/>
        <v>0</v>
      </c>
      <c r="R349" s="20">
        <v>0</v>
      </c>
      <c r="S349" s="20">
        <v>0</v>
      </c>
      <c r="T349"/>
      <c r="U349" s="3"/>
    </row>
    <row r="350" spans="1:21" x14ac:dyDescent="0.25">
      <c r="A350" s="1"/>
      <c r="B350" s="1"/>
      <c r="C350" s="1">
        <v>4120</v>
      </c>
      <c r="D350" s="20">
        <v>5970</v>
      </c>
      <c r="E350" s="20">
        <v>5970</v>
      </c>
      <c r="F350" s="20">
        <f t="shared" si="214"/>
        <v>1812.47</v>
      </c>
      <c r="G350" s="26">
        <f t="shared" si="213"/>
        <v>0.3035963149078727</v>
      </c>
      <c r="H350" s="20">
        <f t="shared" si="215"/>
        <v>1812.47</v>
      </c>
      <c r="I350" s="20">
        <f t="shared" si="216"/>
        <v>1812.47</v>
      </c>
      <c r="J350" s="20">
        <v>1812.47</v>
      </c>
      <c r="K350" s="20">
        <v>0</v>
      </c>
      <c r="L350" s="20">
        <v>0</v>
      </c>
      <c r="M350" s="20">
        <v>0</v>
      </c>
      <c r="N350" s="20">
        <v>0</v>
      </c>
      <c r="O350" s="20">
        <v>0</v>
      </c>
      <c r="P350" s="20">
        <v>0</v>
      </c>
      <c r="Q350" s="20">
        <f t="shared" si="217"/>
        <v>0</v>
      </c>
      <c r="R350" s="20">
        <v>0</v>
      </c>
      <c r="S350" s="20">
        <v>0</v>
      </c>
      <c r="T350"/>
      <c r="U350" s="3"/>
    </row>
    <row r="351" spans="1:21" x14ac:dyDescent="0.25">
      <c r="A351" s="1"/>
      <c r="B351" s="1"/>
      <c r="C351" s="1">
        <v>4127</v>
      </c>
      <c r="D351" s="20">
        <v>2595.25</v>
      </c>
      <c r="E351" s="20">
        <v>1968.77</v>
      </c>
      <c r="F351" s="20">
        <f t="shared" si="214"/>
        <v>580.59</v>
      </c>
      <c r="G351" s="26">
        <f t="shared" si="213"/>
        <v>0.294899861334742</v>
      </c>
      <c r="H351" s="20">
        <f t="shared" si="215"/>
        <v>580.59</v>
      </c>
      <c r="I351" s="20">
        <f t="shared" si="216"/>
        <v>0</v>
      </c>
      <c r="J351" s="20">
        <v>0</v>
      </c>
      <c r="K351" s="20">
        <v>0</v>
      </c>
      <c r="L351" s="20">
        <v>0</v>
      </c>
      <c r="M351" s="20">
        <v>0</v>
      </c>
      <c r="N351" s="20">
        <v>580.59</v>
      </c>
      <c r="O351" s="20">
        <v>0</v>
      </c>
      <c r="P351" s="20">
        <v>0</v>
      </c>
      <c r="Q351" s="20">
        <f t="shared" si="217"/>
        <v>0</v>
      </c>
      <c r="R351" s="20">
        <v>0</v>
      </c>
      <c r="S351" s="20">
        <v>0</v>
      </c>
      <c r="T351"/>
      <c r="U351" s="3"/>
    </row>
    <row r="352" spans="1:21" x14ac:dyDescent="0.25">
      <c r="A352" s="1"/>
      <c r="B352" s="1"/>
      <c r="C352" s="1">
        <v>4129</v>
      </c>
      <c r="D352" s="20">
        <v>214.79</v>
      </c>
      <c r="E352" s="20">
        <v>104.23</v>
      </c>
      <c r="F352" s="20">
        <f t="shared" si="214"/>
        <v>30.73</v>
      </c>
      <c r="G352" s="26">
        <f t="shared" si="213"/>
        <v>0.29482874412357285</v>
      </c>
      <c r="H352" s="20">
        <f t="shared" si="215"/>
        <v>30.73</v>
      </c>
      <c r="I352" s="20">
        <f t="shared" si="216"/>
        <v>0</v>
      </c>
      <c r="J352" s="20">
        <v>0</v>
      </c>
      <c r="K352" s="20">
        <v>0</v>
      </c>
      <c r="L352" s="20">
        <v>0</v>
      </c>
      <c r="M352" s="20">
        <v>0</v>
      </c>
      <c r="N352" s="20">
        <v>30.73</v>
      </c>
      <c r="O352" s="20">
        <v>0</v>
      </c>
      <c r="P352" s="20">
        <v>0</v>
      </c>
      <c r="Q352" s="20">
        <f t="shared" si="217"/>
        <v>0</v>
      </c>
      <c r="R352" s="20">
        <v>0</v>
      </c>
      <c r="S352" s="20">
        <v>0</v>
      </c>
      <c r="T352"/>
      <c r="U352" s="3"/>
    </row>
    <row r="353" spans="1:21" x14ac:dyDescent="0.25">
      <c r="A353" s="1"/>
      <c r="B353" s="1"/>
      <c r="C353" s="1">
        <v>4137</v>
      </c>
      <c r="D353" s="20">
        <v>2279.33</v>
      </c>
      <c r="E353" s="20">
        <v>2279.33</v>
      </c>
      <c r="F353" s="20">
        <f t="shared" si="214"/>
        <v>633.02</v>
      </c>
      <c r="G353" s="26">
        <f t="shared" si="213"/>
        <v>0.27772196215554573</v>
      </c>
      <c r="H353" s="20">
        <f t="shared" si="215"/>
        <v>633.02</v>
      </c>
      <c r="I353" s="20">
        <f t="shared" si="216"/>
        <v>0</v>
      </c>
      <c r="J353" s="20">
        <v>0</v>
      </c>
      <c r="K353" s="20">
        <v>0</v>
      </c>
      <c r="L353" s="20">
        <v>0</v>
      </c>
      <c r="M353" s="20">
        <v>0</v>
      </c>
      <c r="N353" s="20">
        <v>633.02</v>
      </c>
      <c r="O353" s="20">
        <v>0</v>
      </c>
      <c r="P353" s="20">
        <v>0</v>
      </c>
      <c r="Q353" s="20">
        <f t="shared" si="217"/>
        <v>0</v>
      </c>
      <c r="R353" s="20">
        <v>0</v>
      </c>
      <c r="S353" s="20">
        <v>0</v>
      </c>
      <c r="T353"/>
      <c r="U353" s="3"/>
    </row>
    <row r="354" spans="1:21" x14ac:dyDescent="0.25">
      <c r="A354" s="1"/>
      <c r="B354" s="1"/>
      <c r="C354" s="1">
        <v>4139</v>
      </c>
      <c r="D354" s="20">
        <v>120.67</v>
      </c>
      <c r="E354" s="20">
        <v>120.67</v>
      </c>
      <c r="F354" s="20">
        <f t="shared" si="214"/>
        <v>33.520000000000003</v>
      </c>
      <c r="G354" s="26">
        <f t="shared" si="213"/>
        <v>0.27778238170216296</v>
      </c>
      <c r="H354" s="20">
        <f t="shared" si="215"/>
        <v>33.520000000000003</v>
      </c>
      <c r="I354" s="20">
        <f t="shared" si="216"/>
        <v>0</v>
      </c>
      <c r="J354" s="20">
        <v>0</v>
      </c>
      <c r="K354" s="20">
        <v>0</v>
      </c>
      <c r="L354" s="20">
        <v>0</v>
      </c>
      <c r="M354" s="20">
        <v>0</v>
      </c>
      <c r="N354" s="20">
        <v>33.520000000000003</v>
      </c>
      <c r="O354" s="20">
        <v>0</v>
      </c>
      <c r="P354" s="20">
        <v>0</v>
      </c>
      <c r="Q354" s="20">
        <f t="shared" si="217"/>
        <v>0</v>
      </c>
      <c r="R354" s="20">
        <v>0</v>
      </c>
      <c r="S354" s="20">
        <v>0</v>
      </c>
      <c r="T354"/>
      <c r="U354" s="3"/>
    </row>
    <row r="355" spans="1:21" x14ac:dyDescent="0.25">
      <c r="A355" s="1"/>
      <c r="B355" s="1"/>
      <c r="C355" s="1">
        <v>4170</v>
      </c>
      <c r="D355" s="20">
        <v>2100</v>
      </c>
      <c r="E355" s="20">
        <v>2100</v>
      </c>
      <c r="F355" s="20">
        <f t="shared" si="214"/>
        <v>1050</v>
      </c>
      <c r="G355" s="26">
        <f t="shared" si="213"/>
        <v>0.5</v>
      </c>
      <c r="H355" s="20">
        <f t="shared" si="215"/>
        <v>1050</v>
      </c>
      <c r="I355" s="20">
        <f t="shared" si="216"/>
        <v>1050</v>
      </c>
      <c r="J355" s="20">
        <v>1050</v>
      </c>
      <c r="K355" s="20">
        <v>0</v>
      </c>
      <c r="L355" s="20">
        <v>0</v>
      </c>
      <c r="M355" s="20">
        <v>0</v>
      </c>
      <c r="N355" s="20">
        <v>0</v>
      </c>
      <c r="O355" s="20">
        <v>0</v>
      </c>
      <c r="P355" s="20">
        <v>0</v>
      </c>
      <c r="Q355" s="20">
        <f t="shared" si="217"/>
        <v>0</v>
      </c>
      <c r="R355" s="20">
        <v>0</v>
      </c>
      <c r="S355" s="20">
        <v>0</v>
      </c>
      <c r="T355"/>
      <c r="U355" s="3"/>
    </row>
    <row r="356" spans="1:21" x14ac:dyDescent="0.25">
      <c r="A356" s="1"/>
      <c r="B356" s="1"/>
      <c r="C356" s="1">
        <v>4177</v>
      </c>
      <c r="D356" s="20">
        <v>36459.019999999997</v>
      </c>
      <c r="E356" s="20">
        <v>4273.74</v>
      </c>
      <c r="F356" s="20">
        <f t="shared" si="214"/>
        <v>3497.34</v>
      </c>
      <c r="G356" s="26">
        <f t="shared" si="213"/>
        <v>0.81833242078366963</v>
      </c>
      <c r="H356" s="20">
        <f t="shared" si="215"/>
        <v>3497.34</v>
      </c>
      <c r="I356" s="20">
        <f t="shared" si="216"/>
        <v>0</v>
      </c>
      <c r="J356" s="20">
        <v>0</v>
      </c>
      <c r="K356" s="20">
        <v>0</v>
      </c>
      <c r="L356" s="20">
        <v>0</v>
      </c>
      <c r="M356" s="20">
        <v>0</v>
      </c>
      <c r="N356" s="20">
        <v>3497.34</v>
      </c>
      <c r="O356" s="20">
        <v>0</v>
      </c>
      <c r="P356" s="20">
        <v>0</v>
      </c>
      <c r="Q356" s="20">
        <f t="shared" si="217"/>
        <v>0</v>
      </c>
      <c r="R356" s="20">
        <v>0</v>
      </c>
      <c r="S356" s="20">
        <v>0</v>
      </c>
      <c r="T356"/>
      <c r="U356" s="3"/>
    </row>
    <row r="357" spans="1:21" x14ac:dyDescent="0.25">
      <c r="A357" s="1"/>
      <c r="B357" s="1"/>
      <c r="C357" s="1">
        <v>4179</v>
      </c>
      <c r="D357" s="20">
        <v>5906.02</v>
      </c>
      <c r="E357" s="20">
        <v>226.26</v>
      </c>
      <c r="F357" s="20">
        <f t="shared" si="214"/>
        <v>185.16</v>
      </c>
      <c r="G357" s="26">
        <f t="shared" si="213"/>
        <v>0.81835057014054624</v>
      </c>
      <c r="H357" s="20">
        <f t="shared" si="215"/>
        <v>185.16</v>
      </c>
      <c r="I357" s="20">
        <f t="shared" si="216"/>
        <v>0</v>
      </c>
      <c r="J357" s="20">
        <v>0</v>
      </c>
      <c r="K357" s="20">
        <v>0</v>
      </c>
      <c r="L357" s="20">
        <v>0</v>
      </c>
      <c r="M357" s="20">
        <v>0</v>
      </c>
      <c r="N357" s="20">
        <v>185.16</v>
      </c>
      <c r="O357" s="20">
        <v>0</v>
      </c>
      <c r="P357" s="20">
        <v>0</v>
      </c>
      <c r="Q357" s="20">
        <f t="shared" si="217"/>
        <v>0</v>
      </c>
      <c r="R357" s="20">
        <v>0</v>
      </c>
      <c r="S357" s="20">
        <v>0</v>
      </c>
      <c r="T357"/>
      <c r="U357" s="3"/>
    </row>
    <row r="358" spans="1:21" x14ac:dyDescent="0.25">
      <c r="A358" s="1"/>
      <c r="B358" s="1"/>
      <c r="C358" s="1">
        <v>4210</v>
      </c>
      <c r="D358" s="20">
        <v>8000</v>
      </c>
      <c r="E358" s="20">
        <v>7000</v>
      </c>
      <c r="F358" s="20">
        <f t="shared" si="214"/>
        <v>2871.44</v>
      </c>
      <c r="G358" s="26">
        <f t="shared" si="213"/>
        <v>0.41020571428571428</v>
      </c>
      <c r="H358" s="20">
        <f t="shared" si="215"/>
        <v>2871.44</v>
      </c>
      <c r="I358" s="20">
        <f t="shared" si="216"/>
        <v>2871.44</v>
      </c>
      <c r="J358" s="20">
        <v>0</v>
      </c>
      <c r="K358" s="20">
        <v>2871.44</v>
      </c>
      <c r="L358" s="20">
        <v>0</v>
      </c>
      <c r="M358" s="20">
        <v>0</v>
      </c>
      <c r="N358" s="20">
        <v>0</v>
      </c>
      <c r="O358" s="20">
        <v>0</v>
      </c>
      <c r="P358" s="20">
        <v>0</v>
      </c>
      <c r="Q358" s="20">
        <f t="shared" si="217"/>
        <v>0</v>
      </c>
      <c r="R358" s="20">
        <v>0</v>
      </c>
      <c r="S358" s="20">
        <v>0</v>
      </c>
      <c r="T358"/>
      <c r="U358" s="3"/>
    </row>
    <row r="359" spans="1:21" x14ac:dyDescent="0.25">
      <c r="A359" s="1"/>
      <c r="B359" s="1"/>
      <c r="C359" s="1">
        <v>4217</v>
      </c>
      <c r="D359" s="20">
        <v>7020.1</v>
      </c>
      <c r="E359" s="20">
        <v>1367.6</v>
      </c>
      <c r="F359" s="20">
        <f t="shared" si="214"/>
        <v>683.66</v>
      </c>
      <c r="G359" s="26">
        <f t="shared" si="213"/>
        <v>0.49989763088622408</v>
      </c>
      <c r="H359" s="20">
        <f t="shared" si="215"/>
        <v>683.66</v>
      </c>
      <c r="I359" s="20">
        <f t="shared" si="216"/>
        <v>0</v>
      </c>
      <c r="J359" s="20">
        <v>0</v>
      </c>
      <c r="K359" s="20">
        <v>0</v>
      </c>
      <c r="L359" s="20">
        <v>0</v>
      </c>
      <c r="M359" s="20">
        <v>0</v>
      </c>
      <c r="N359" s="20">
        <v>683.66</v>
      </c>
      <c r="O359" s="20">
        <v>0</v>
      </c>
      <c r="P359" s="20">
        <v>0</v>
      </c>
      <c r="Q359" s="20">
        <f t="shared" si="217"/>
        <v>0</v>
      </c>
      <c r="R359" s="20">
        <v>0</v>
      </c>
      <c r="S359" s="20">
        <v>0</v>
      </c>
      <c r="T359"/>
      <c r="U359" s="3"/>
    </row>
    <row r="360" spans="1:21" x14ac:dyDescent="0.25">
      <c r="A360" s="1"/>
      <c r="B360" s="1"/>
      <c r="C360" s="1">
        <v>4219</v>
      </c>
      <c r="D360" s="20">
        <v>1069.9000000000001</v>
      </c>
      <c r="E360" s="20">
        <v>72.400000000000006</v>
      </c>
      <c r="F360" s="20">
        <f t="shared" si="214"/>
        <v>36.19</v>
      </c>
      <c r="G360" s="26">
        <f t="shared" si="213"/>
        <v>0.49986187845303859</v>
      </c>
      <c r="H360" s="20">
        <f t="shared" si="215"/>
        <v>36.19</v>
      </c>
      <c r="I360" s="20">
        <f t="shared" si="216"/>
        <v>0</v>
      </c>
      <c r="J360" s="20">
        <v>0</v>
      </c>
      <c r="K360" s="20">
        <v>0</v>
      </c>
      <c r="L360" s="20">
        <v>0</v>
      </c>
      <c r="M360" s="20">
        <v>0</v>
      </c>
      <c r="N360" s="20">
        <v>36.19</v>
      </c>
      <c r="O360" s="20">
        <v>0</v>
      </c>
      <c r="P360" s="20">
        <v>0</v>
      </c>
      <c r="Q360" s="20">
        <f t="shared" si="217"/>
        <v>0</v>
      </c>
      <c r="R360" s="20">
        <v>0</v>
      </c>
      <c r="S360" s="20">
        <v>0</v>
      </c>
      <c r="T360"/>
      <c r="U360" s="3"/>
    </row>
    <row r="361" spans="1:21" x14ac:dyDescent="0.25">
      <c r="A361" s="1"/>
      <c r="B361" s="1"/>
      <c r="C361" s="1">
        <v>4260</v>
      </c>
      <c r="D361" s="20">
        <v>5861</v>
      </c>
      <c r="E361" s="20">
        <v>5861</v>
      </c>
      <c r="F361" s="20">
        <f t="shared" si="214"/>
        <v>2217</v>
      </c>
      <c r="G361" s="26">
        <f t="shared" si="213"/>
        <v>0.37826309503497696</v>
      </c>
      <c r="H361" s="20">
        <f t="shared" si="215"/>
        <v>2217</v>
      </c>
      <c r="I361" s="20">
        <f t="shared" si="216"/>
        <v>2217</v>
      </c>
      <c r="J361" s="20">
        <v>0</v>
      </c>
      <c r="K361" s="20">
        <v>2217</v>
      </c>
      <c r="L361" s="20">
        <v>0</v>
      </c>
      <c r="M361" s="20">
        <v>0</v>
      </c>
      <c r="N361" s="20">
        <v>0</v>
      </c>
      <c r="O361" s="20">
        <v>0</v>
      </c>
      <c r="P361" s="20">
        <v>0</v>
      </c>
      <c r="Q361" s="20">
        <f t="shared" si="217"/>
        <v>0</v>
      </c>
      <c r="R361" s="20">
        <v>0</v>
      </c>
      <c r="S361" s="20">
        <v>0</v>
      </c>
      <c r="T361"/>
      <c r="U361" s="3"/>
    </row>
    <row r="362" spans="1:21" x14ac:dyDescent="0.25">
      <c r="A362" s="1"/>
      <c r="B362" s="1"/>
      <c r="C362" s="1">
        <v>4267</v>
      </c>
      <c r="D362" s="20">
        <v>1709.5</v>
      </c>
      <c r="E362" s="20">
        <v>1709.5</v>
      </c>
      <c r="F362" s="20">
        <f t="shared" si="214"/>
        <v>548.54</v>
      </c>
      <c r="G362" s="26">
        <f t="shared" si="213"/>
        <v>0.32087744954665104</v>
      </c>
      <c r="H362" s="20">
        <f t="shared" si="215"/>
        <v>548.54</v>
      </c>
      <c r="I362" s="20">
        <f t="shared" si="216"/>
        <v>0</v>
      </c>
      <c r="J362" s="20">
        <v>0</v>
      </c>
      <c r="K362" s="20">
        <v>0</v>
      </c>
      <c r="L362" s="20">
        <v>0</v>
      </c>
      <c r="M362" s="20">
        <v>0</v>
      </c>
      <c r="N362" s="20">
        <v>548.54</v>
      </c>
      <c r="O362" s="20">
        <v>0</v>
      </c>
      <c r="P362" s="20">
        <v>0</v>
      </c>
      <c r="Q362" s="20">
        <f t="shared" si="217"/>
        <v>0</v>
      </c>
      <c r="R362" s="20">
        <v>0</v>
      </c>
      <c r="S362" s="20">
        <v>0</v>
      </c>
      <c r="T362"/>
      <c r="U362" s="3"/>
    </row>
    <row r="363" spans="1:21" x14ac:dyDescent="0.25">
      <c r="A363" s="1"/>
      <c r="B363" s="1"/>
      <c r="C363" s="1">
        <v>4269</v>
      </c>
      <c r="D363" s="20">
        <v>90.5</v>
      </c>
      <c r="E363" s="20">
        <v>90.5</v>
      </c>
      <c r="F363" s="20">
        <f t="shared" si="214"/>
        <v>28.99</v>
      </c>
      <c r="G363" s="26">
        <f t="shared" si="213"/>
        <v>0.32033149171270714</v>
      </c>
      <c r="H363" s="20">
        <f t="shared" si="215"/>
        <v>28.99</v>
      </c>
      <c r="I363" s="20">
        <f t="shared" si="216"/>
        <v>0</v>
      </c>
      <c r="J363" s="20">
        <v>0</v>
      </c>
      <c r="K363" s="20">
        <v>0</v>
      </c>
      <c r="L363" s="20">
        <v>0</v>
      </c>
      <c r="M363" s="20">
        <v>0</v>
      </c>
      <c r="N363" s="20">
        <v>28.99</v>
      </c>
      <c r="O363" s="20">
        <v>0</v>
      </c>
      <c r="P363" s="20">
        <v>0</v>
      </c>
      <c r="Q363" s="20">
        <f t="shared" si="217"/>
        <v>0</v>
      </c>
      <c r="R363" s="20">
        <v>0</v>
      </c>
      <c r="S363" s="20">
        <v>0</v>
      </c>
      <c r="T363"/>
      <c r="U363" s="3"/>
    </row>
    <row r="364" spans="1:21" x14ac:dyDescent="0.25">
      <c r="A364" s="1"/>
      <c r="B364" s="1"/>
      <c r="C364" s="1">
        <v>4280</v>
      </c>
      <c r="D364" s="20">
        <v>840</v>
      </c>
      <c r="E364" s="20">
        <v>840</v>
      </c>
      <c r="F364" s="20">
        <f t="shared" si="214"/>
        <v>92</v>
      </c>
      <c r="G364" s="26">
        <f t="shared" si="213"/>
        <v>0.10952380952380952</v>
      </c>
      <c r="H364" s="20">
        <f t="shared" si="215"/>
        <v>92</v>
      </c>
      <c r="I364" s="20">
        <f t="shared" si="216"/>
        <v>92</v>
      </c>
      <c r="J364" s="20">
        <v>0</v>
      </c>
      <c r="K364" s="20">
        <v>92</v>
      </c>
      <c r="L364" s="20">
        <v>0</v>
      </c>
      <c r="M364" s="20">
        <v>0</v>
      </c>
      <c r="N364" s="20">
        <v>0</v>
      </c>
      <c r="O364" s="20">
        <v>0</v>
      </c>
      <c r="P364" s="20">
        <v>0</v>
      </c>
      <c r="Q364" s="20">
        <f t="shared" si="217"/>
        <v>0</v>
      </c>
      <c r="R364" s="20">
        <v>0</v>
      </c>
      <c r="S364" s="20">
        <v>0</v>
      </c>
      <c r="T364"/>
      <c r="U364" s="3"/>
    </row>
    <row r="365" spans="1:21" x14ac:dyDescent="0.25">
      <c r="A365" s="1"/>
      <c r="B365" s="1"/>
      <c r="C365" s="1">
        <v>4300</v>
      </c>
      <c r="D365" s="20">
        <v>6000</v>
      </c>
      <c r="E365" s="20">
        <v>6000</v>
      </c>
      <c r="F365" s="20">
        <f t="shared" si="214"/>
        <v>2601.42</v>
      </c>
      <c r="G365" s="26">
        <f t="shared" si="213"/>
        <v>0.43357000000000001</v>
      </c>
      <c r="H365" s="20">
        <f t="shared" si="215"/>
        <v>2601.42</v>
      </c>
      <c r="I365" s="20">
        <f t="shared" si="216"/>
        <v>2601.42</v>
      </c>
      <c r="J365" s="20">
        <v>0</v>
      </c>
      <c r="K365" s="20">
        <v>2601.42</v>
      </c>
      <c r="L365" s="20">
        <v>0</v>
      </c>
      <c r="M365" s="20">
        <v>0</v>
      </c>
      <c r="N365" s="20">
        <v>0</v>
      </c>
      <c r="O365" s="20">
        <v>0</v>
      </c>
      <c r="P365" s="20">
        <v>0</v>
      </c>
      <c r="Q365" s="20">
        <f t="shared" si="217"/>
        <v>0</v>
      </c>
      <c r="R365" s="20">
        <v>0</v>
      </c>
      <c r="S365" s="20">
        <v>0</v>
      </c>
      <c r="T365"/>
      <c r="U365" s="3"/>
    </row>
    <row r="366" spans="1:21" x14ac:dyDescent="0.25">
      <c r="A366" s="1"/>
      <c r="B366" s="1"/>
      <c r="C366" s="1">
        <v>4307</v>
      </c>
      <c r="D366" s="20">
        <v>301693.93</v>
      </c>
      <c r="E366" s="20">
        <v>94463.93</v>
      </c>
      <c r="F366" s="20">
        <f t="shared" si="214"/>
        <v>29451.07</v>
      </c>
      <c r="G366" s="26">
        <f t="shared" si="213"/>
        <v>0.31177053506031349</v>
      </c>
      <c r="H366" s="20">
        <f t="shared" si="215"/>
        <v>29451.07</v>
      </c>
      <c r="I366" s="20">
        <f t="shared" si="216"/>
        <v>0</v>
      </c>
      <c r="J366" s="20">
        <v>0</v>
      </c>
      <c r="K366" s="20">
        <v>0</v>
      </c>
      <c r="L366" s="20">
        <v>0</v>
      </c>
      <c r="M366" s="20">
        <v>0</v>
      </c>
      <c r="N366" s="20">
        <v>29451.07</v>
      </c>
      <c r="O366" s="20">
        <v>0</v>
      </c>
      <c r="P366" s="20">
        <v>0</v>
      </c>
      <c r="Q366" s="20">
        <f t="shared" si="217"/>
        <v>0</v>
      </c>
      <c r="R366" s="20">
        <v>0</v>
      </c>
      <c r="S366" s="20">
        <v>0</v>
      </c>
      <c r="T366"/>
      <c r="U366" s="3"/>
    </row>
    <row r="367" spans="1:21" x14ac:dyDescent="0.25">
      <c r="A367" s="1"/>
      <c r="B367" s="1"/>
      <c r="C367" s="1">
        <v>4309</v>
      </c>
      <c r="D367" s="20">
        <v>41571.040000000001</v>
      </c>
      <c r="E367" s="20">
        <v>5001.04</v>
      </c>
      <c r="F367" s="20">
        <f t="shared" si="214"/>
        <v>1559.09</v>
      </c>
      <c r="G367" s="26">
        <f t="shared" si="213"/>
        <v>0.31175315534368853</v>
      </c>
      <c r="H367" s="20">
        <f t="shared" si="215"/>
        <v>1559.09</v>
      </c>
      <c r="I367" s="20">
        <f t="shared" si="216"/>
        <v>0</v>
      </c>
      <c r="J367" s="20">
        <v>0</v>
      </c>
      <c r="K367" s="20">
        <v>0</v>
      </c>
      <c r="L367" s="20">
        <v>0</v>
      </c>
      <c r="M367" s="20">
        <v>0</v>
      </c>
      <c r="N367" s="20">
        <v>1559.09</v>
      </c>
      <c r="O367" s="20">
        <v>0</v>
      </c>
      <c r="P367" s="20">
        <v>0</v>
      </c>
      <c r="Q367" s="20">
        <f t="shared" si="217"/>
        <v>0</v>
      </c>
      <c r="R367" s="20">
        <v>0</v>
      </c>
      <c r="S367" s="20">
        <v>0</v>
      </c>
      <c r="T367"/>
      <c r="U367" s="3"/>
    </row>
    <row r="368" spans="1:21" x14ac:dyDescent="0.25">
      <c r="A368" s="1"/>
      <c r="B368" s="1"/>
      <c r="C368" s="1">
        <v>4350</v>
      </c>
      <c r="D368" s="20">
        <v>660</v>
      </c>
      <c r="E368" s="20">
        <v>660</v>
      </c>
      <c r="F368" s="20">
        <f t="shared" si="214"/>
        <v>500.32</v>
      </c>
      <c r="G368" s="26">
        <f t="shared" si="213"/>
        <v>0.7580606060606061</v>
      </c>
      <c r="H368" s="20">
        <f t="shared" si="215"/>
        <v>500.32</v>
      </c>
      <c r="I368" s="20">
        <f t="shared" si="216"/>
        <v>500.32</v>
      </c>
      <c r="J368" s="20">
        <v>0</v>
      </c>
      <c r="K368" s="20">
        <v>500.32</v>
      </c>
      <c r="L368" s="20">
        <v>0</v>
      </c>
      <c r="M368" s="20">
        <v>0</v>
      </c>
      <c r="N368" s="20">
        <v>0</v>
      </c>
      <c r="O368" s="20">
        <v>0</v>
      </c>
      <c r="P368" s="20">
        <v>0</v>
      </c>
      <c r="Q368" s="20">
        <f t="shared" si="217"/>
        <v>0</v>
      </c>
      <c r="R368" s="20">
        <v>0</v>
      </c>
      <c r="S368" s="20">
        <v>0</v>
      </c>
      <c r="T368"/>
      <c r="U368" s="3"/>
    </row>
    <row r="369" spans="1:21" x14ac:dyDescent="0.25">
      <c r="A369" s="1"/>
      <c r="B369" s="1"/>
      <c r="C369" s="1">
        <v>4357</v>
      </c>
      <c r="D369" s="20">
        <v>1672.46</v>
      </c>
      <c r="E369" s="20">
        <v>1162.46</v>
      </c>
      <c r="F369" s="20">
        <f t="shared" si="214"/>
        <v>151.15</v>
      </c>
      <c r="G369" s="26">
        <f t="shared" si="213"/>
        <v>0.1300259793885381</v>
      </c>
      <c r="H369" s="20">
        <f t="shared" si="215"/>
        <v>151.15</v>
      </c>
      <c r="I369" s="20">
        <f t="shared" si="216"/>
        <v>0</v>
      </c>
      <c r="J369" s="20">
        <v>0</v>
      </c>
      <c r="K369" s="20">
        <v>0</v>
      </c>
      <c r="L369" s="20">
        <v>0</v>
      </c>
      <c r="M369" s="20">
        <v>0</v>
      </c>
      <c r="N369" s="20">
        <v>151.15</v>
      </c>
      <c r="O369" s="20">
        <v>0</v>
      </c>
      <c r="P369" s="20">
        <v>0</v>
      </c>
      <c r="Q369" s="20">
        <f t="shared" si="217"/>
        <v>0</v>
      </c>
      <c r="R369" s="20">
        <v>0</v>
      </c>
      <c r="S369" s="20">
        <v>0</v>
      </c>
      <c r="T369"/>
      <c r="U369" s="3"/>
    </row>
    <row r="370" spans="1:21" x14ac:dyDescent="0.25">
      <c r="A370" s="1"/>
      <c r="B370" s="1"/>
      <c r="C370" s="1">
        <v>4359</v>
      </c>
      <c r="D370" s="20">
        <v>151.54</v>
      </c>
      <c r="E370" s="20">
        <v>61.54</v>
      </c>
      <c r="F370" s="20">
        <f t="shared" si="214"/>
        <v>10.85</v>
      </c>
      <c r="G370" s="26">
        <f t="shared" si="213"/>
        <v>0.17630809229769256</v>
      </c>
      <c r="H370" s="20">
        <f t="shared" si="215"/>
        <v>10.85</v>
      </c>
      <c r="I370" s="20">
        <f t="shared" si="216"/>
        <v>0</v>
      </c>
      <c r="J370" s="20">
        <v>0</v>
      </c>
      <c r="K370" s="20">
        <v>0</v>
      </c>
      <c r="L370" s="20">
        <v>0</v>
      </c>
      <c r="M370" s="20">
        <v>0</v>
      </c>
      <c r="N370" s="20">
        <v>10.85</v>
      </c>
      <c r="O370" s="20">
        <v>0</v>
      </c>
      <c r="P370" s="20">
        <v>0</v>
      </c>
      <c r="Q370" s="20">
        <f t="shared" si="217"/>
        <v>0</v>
      </c>
      <c r="R370" s="20">
        <v>0</v>
      </c>
      <c r="S370" s="20">
        <v>0</v>
      </c>
      <c r="T370"/>
      <c r="U370" s="3"/>
    </row>
    <row r="371" spans="1:21" x14ac:dyDescent="0.25">
      <c r="A371" s="1"/>
      <c r="B371" s="1"/>
      <c r="C371" s="1">
        <v>4360</v>
      </c>
      <c r="D371" s="20">
        <v>372</v>
      </c>
      <c r="E371" s="20">
        <v>372</v>
      </c>
      <c r="F371" s="20">
        <f t="shared" si="214"/>
        <v>184.5</v>
      </c>
      <c r="G371" s="26">
        <f t="shared" si="213"/>
        <v>0.49596774193548387</v>
      </c>
      <c r="H371" s="20">
        <f t="shared" si="215"/>
        <v>184.5</v>
      </c>
      <c r="I371" s="20">
        <f t="shared" si="216"/>
        <v>184.5</v>
      </c>
      <c r="J371" s="20">
        <v>0</v>
      </c>
      <c r="K371" s="20">
        <v>184.5</v>
      </c>
      <c r="L371" s="20">
        <v>0</v>
      </c>
      <c r="M371" s="20">
        <v>0</v>
      </c>
      <c r="N371" s="20">
        <v>0</v>
      </c>
      <c r="O371" s="20">
        <v>0</v>
      </c>
      <c r="P371" s="20">
        <v>0</v>
      </c>
      <c r="Q371" s="20">
        <f t="shared" si="217"/>
        <v>0</v>
      </c>
      <c r="R371" s="20">
        <v>0</v>
      </c>
      <c r="S371" s="20">
        <v>0</v>
      </c>
      <c r="T371"/>
      <c r="U371" s="3"/>
    </row>
    <row r="372" spans="1:21" x14ac:dyDescent="0.25">
      <c r="A372" s="1"/>
      <c r="B372" s="1"/>
      <c r="C372" s="1">
        <v>4367</v>
      </c>
      <c r="D372" s="20">
        <v>1530</v>
      </c>
      <c r="E372" s="20">
        <v>0</v>
      </c>
      <c r="F372" s="20">
        <f t="shared" si="214"/>
        <v>0</v>
      </c>
      <c r="G372" s="26" t="e">
        <f t="shared" si="213"/>
        <v>#DIV/0!</v>
      </c>
      <c r="H372" s="20">
        <f t="shared" si="215"/>
        <v>0</v>
      </c>
      <c r="I372" s="20">
        <f t="shared" si="216"/>
        <v>0</v>
      </c>
      <c r="J372" s="20">
        <v>0</v>
      </c>
      <c r="K372" s="20">
        <v>0</v>
      </c>
      <c r="L372" s="20">
        <v>0</v>
      </c>
      <c r="M372" s="20">
        <v>0</v>
      </c>
      <c r="N372" s="20">
        <v>0</v>
      </c>
      <c r="O372" s="20">
        <v>0</v>
      </c>
      <c r="P372" s="20">
        <v>0</v>
      </c>
      <c r="Q372" s="20">
        <f t="shared" si="217"/>
        <v>0</v>
      </c>
      <c r="R372" s="20">
        <v>0</v>
      </c>
      <c r="S372" s="20">
        <v>0</v>
      </c>
      <c r="T372"/>
      <c r="U372" s="3"/>
    </row>
    <row r="373" spans="1:21" x14ac:dyDescent="0.25">
      <c r="A373" s="1"/>
      <c r="B373" s="1"/>
      <c r="C373" s="1">
        <v>4369</v>
      </c>
      <c r="D373" s="20">
        <v>270</v>
      </c>
      <c r="E373" s="20">
        <v>0</v>
      </c>
      <c r="F373" s="20">
        <f t="shared" si="214"/>
        <v>0</v>
      </c>
      <c r="G373" s="26" t="e">
        <f t="shared" si="213"/>
        <v>#DIV/0!</v>
      </c>
      <c r="H373" s="20">
        <f t="shared" si="215"/>
        <v>0</v>
      </c>
      <c r="I373" s="20">
        <f t="shared" si="216"/>
        <v>0</v>
      </c>
      <c r="J373" s="20">
        <v>0</v>
      </c>
      <c r="K373" s="20">
        <v>0</v>
      </c>
      <c r="L373" s="20">
        <v>0</v>
      </c>
      <c r="M373" s="20">
        <v>0</v>
      </c>
      <c r="N373" s="20">
        <v>0</v>
      </c>
      <c r="O373" s="20">
        <v>0</v>
      </c>
      <c r="P373" s="20">
        <v>0</v>
      </c>
      <c r="Q373" s="20">
        <f t="shared" si="217"/>
        <v>0</v>
      </c>
      <c r="R373" s="20">
        <v>0</v>
      </c>
      <c r="S373" s="20">
        <v>0</v>
      </c>
      <c r="T373"/>
      <c r="U373" s="3"/>
    </row>
    <row r="374" spans="1:21" x14ac:dyDescent="0.25">
      <c r="A374" s="1"/>
      <c r="B374" s="1"/>
      <c r="C374" s="1">
        <v>4370</v>
      </c>
      <c r="D374" s="20">
        <v>2600</v>
      </c>
      <c r="E374" s="20">
        <v>2600</v>
      </c>
      <c r="F374" s="20">
        <f t="shared" si="214"/>
        <v>278.88</v>
      </c>
      <c r="G374" s="26">
        <f t="shared" si="213"/>
        <v>0.10726153846153846</v>
      </c>
      <c r="H374" s="20">
        <f t="shared" si="215"/>
        <v>278.88</v>
      </c>
      <c r="I374" s="20">
        <f t="shared" si="216"/>
        <v>278.88</v>
      </c>
      <c r="J374" s="20">
        <v>0</v>
      </c>
      <c r="K374" s="20">
        <v>278.88</v>
      </c>
      <c r="L374" s="20">
        <v>0</v>
      </c>
      <c r="M374" s="20">
        <v>0</v>
      </c>
      <c r="N374" s="20">
        <v>0</v>
      </c>
      <c r="O374" s="20">
        <v>0</v>
      </c>
      <c r="P374" s="20">
        <v>0</v>
      </c>
      <c r="Q374" s="20">
        <f t="shared" si="217"/>
        <v>0</v>
      </c>
      <c r="R374" s="20">
        <v>0</v>
      </c>
      <c r="S374" s="20">
        <v>0</v>
      </c>
      <c r="T374"/>
      <c r="U374" s="3"/>
    </row>
    <row r="375" spans="1:21" x14ac:dyDescent="0.25">
      <c r="A375" s="1"/>
      <c r="B375" s="1"/>
      <c r="C375" s="1">
        <v>4377</v>
      </c>
      <c r="D375" s="20">
        <v>569.83000000000004</v>
      </c>
      <c r="E375" s="20">
        <v>569.83000000000004</v>
      </c>
      <c r="F375" s="20">
        <f t="shared" si="214"/>
        <v>284.94</v>
      </c>
      <c r="G375" s="26">
        <f t="shared" si="213"/>
        <v>0.50004387273397322</v>
      </c>
      <c r="H375" s="20">
        <f t="shared" si="215"/>
        <v>284.94</v>
      </c>
      <c r="I375" s="20">
        <f t="shared" si="216"/>
        <v>0</v>
      </c>
      <c r="J375" s="20">
        <v>0</v>
      </c>
      <c r="K375" s="20">
        <v>0</v>
      </c>
      <c r="L375" s="20">
        <v>0</v>
      </c>
      <c r="M375" s="20">
        <v>0</v>
      </c>
      <c r="N375" s="20">
        <v>284.94</v>
      </c>
      <c r="O375" s="20">
        <v>0</v>
      </c>
      <c r="P375" s="20">
        <v>0</v>
      </c>
      <c r="Q375" s="20">
        <f t="shared" si="217"/>
        <v>0</v>
      </c>
      <c r="R375" s="20">
        <v>0</v>
      </c>
      <c r="S375" s="20">
        <v>0</v>
      </c>
      <c r="T375"/>
      <c r="U375" s="3"/>
    </row>
    <row r="376" spans="1:21" x14ac:dyDescent="0.25">
      <c r="A376" s="1"/>
      <c r="B376" s="1"/>
      <c r="C376" s="1">
        <v>4379</v>
      </c>
      <c r="D376" s="20">
        <v>30.17</v>
      </c>
      <c r="E376" s="20">
        <v>30.17</v>
      </c>
      <c r="F376" s="20">
        <f t="shared" si="214"/>
        <v>15.06</v>
      </c>
      <c r="G376" s="26">
        <f t="shared" si="213"/>
        <v>0.49917136228041098</v>
      </c>
      <c r="H376" s="20">
        <f t="shared" si="215"/>
        <v>15.06</v>
      </c>
      <c r="I376" s="20">
        <f t="shared" si="216"/>
        <v>0</v>
      </c>
      <c r="J376" s="20">
        <v>0</v>
      </c>
      <c r="K376" s="20">
        <v>0</v>
      </c>
      <c r="L376" s="20">
        <v>0</v>
      </c>
      <c r="M376" s="20">
        <v>0</v>
      </c>
      <c r="N376" s="20">
        <v>15.06</v>
      </c>
      <c r="O376" s="20">
        <v>0</v>
      </c>
      <c r="P376" s="20">
        <v>0</v>
      </c>
      <c r="Q376" s="20">
        <f t="shared" si="217"/>
        <v>0</v>
      </c>
      <c r="R376" s="20">
        <v>0</v>
      </c>
      <c r="S376" s="20">
        <v>0</v>
      </c>
      <c r="T376"/>
      <c r="U376" s="3"/>
    </row>
    <row r="377" spans="1:21" x14ac:dyDescent="0.25">
      <c r="A377" s="1"/>
      <c r="B377" s="1"/>
      <c r="C377" s="1">
        <v>4400</v>
      </c>
      <c r="D377" s="20">
        <v>7000</v>
      </c>
      <c r="E377" s="20">
        <v>7000</v>
      </c>
      <c r="F377" s="20">
        <f t="shared" si="214"/>
        <v>1750</v>
      </c>
      <c r="G377" s="26">
        <f t="shared" si="213"/>
        <v>0.25</v>
      </c>
      <c r="H377" s="20">
        <f t="shared" si="215"/>
        <v>1750</v>
      </c>
      <c r="I377" s="20">
        <f t="shared" si="216"/>
        <v>1750</v>
      </c>
      <c r="J377" s="20">
        <v>0</v>
      </c>
      <c r="K377" s="20">
        <v>1750</v>
      </c>
      <c r="L377" s="20">
        <v>0</v>
      </c>
      <c r="M377" s="20">
        <v>0</v>
      </c>
      <c r="N377" s="20">
        <v>0</v>
      </c>
      <c r="O377" s="20">
        <v>0</v>
      </c>
      <c r="P377" s="20">
        <v>0</v>
      </c>
      <c r="Q377" s="20">
        <f t="shared" si="217"/>
        <v>0</v>
      </c>
      <c r="R377" s="20">
        <v>0</v>
      </c>
      <c r="S377" s="20">
        <v>0</v>
      </c>
      <c r="T377"/>
      <c r="U377" s="3"/>
    </row>
    <row r="378" spans="1:21" x14ac:dyDescent="0.25">
      <c r="A378" s="1"/>
      <c r="B378" s="1"/>
      <c r="C378" s="1">
        <v>4407</v>
      </c>
      <c r="D378" s="20">
        <v>2849.16</v>
      </c>
      <c r="E378" s="20">
        <v>2849.16</v>
      </c>
      <c r="F378" s="20">
        <f t="shared" si="214"/>
        <v>1187.1500000000001</v>
      </c>
      <c r="G378" s="26">
        <f t="shared" si="213"/>
        <v>0.41666666666666674</v>
      </c>
      <c r="H378" s="20">
        <f t="shared" si="215"/>
        <v>1187.1500000000001</v>
      </c>
      <c r="I378" s="20">
        <f t="shared" si="216"/>
        <v>0</v>
      </c>
      <c r="J378" s="20">
        <v>0</v>
      </c>
      <c r="K378" s="20">
        <v>0</v>
      </c>
      <c r="L378" s="20">
        <v>0</v>
      </c>
      <c r="M378" s="20">
        <v>0</v>
      </c>
      <c r="N378" s="20">
        <v>1187.1500000000001</v>
      </c>
      <c r="O378" s="20">
        <v>0</v>
      </c>
      <c r="P378" s="20">
        <v>0</v>
      </c>
      <c r="Q378" s="20">
        <f t="shared" si="217"/>
        <v>0</v>
      </c>
      <c r="R378" s="20">
        <v>0</v>
      </c>
      <c r="S378" s="20">
        <v>0</v>
      </c>
      <c r="T378"/>
      <c r="U378" s="3"/>
    </row>
    <row r="379" spans="1:21" x14ac:dyDescent="0.25">
      <c r="A379" s="1"/>
      <c r="B379" s="1"/>
      <c r="C379" s="1">
        <v>4409</v>
      </c>
      <c r="D379" s="20">
        <v>150.84</v>
      </c>
      <c r="E379" s="20">
        <v>150.84</v>
      </c>
      <c r="F379" s="20">
        <f t="shared" si="214"/>
        <v>62.85</v>
      </c>
      <c r="G379" s="26">
        <f t="shared" si="213"/>
        <v>0.41666666666666669</v>
      </c>
      <c r="H379" s="20">
        <f t="shared" si="215"/>
        <v>62.85</v>
      </c>
      <c r="I379" s="20">
        <f t="shared" si="216"/>
        <v>0</v>
      </c>
      <c r="J379" s="20">
        <v>0</v>
      </c>
      <c r="K379" s="20">
        <v>0</v>
      </c>
      <c r="L379" s="20">
        <v>0</v>
      </c>
      <c r="M379" s="20">
        <v>0</v>
      </c>
      <c r="N379" s="20">
        <v>62.85</v>
      </c>
      <c r="O379" s="20">
        <v>0</v>
      </c>
      <c r="P379" s="20">
        <v>0</v>
      </c>
      <c r="Q379" s="20">
        <f t="shared" si="217"/>
        <v>0</v>
      </c>
      <c r="R379" s="20">
        <v>0</v>
      </c>
      <c r="S379" s="20">
        <v>0</v>
      </c>
      <c r="T379"/>
      <c r="U379" s="3"/>
    </row>
    <row r="380" spans="1:21" x14ac:dyDescent="0.25">
      <c r="A380" s="1"/>
      <c r="B380" s="1"/>
      <c r="C380" s="1">
        <v>4410</v>
      </c>
      <c r="D380" s="20">
        <v>6900</v>
      </c>
      <c r="E380" s="20">
        <v>6900</v>
      </c>
      <c r="F380" s="20">
        <f t="shared" si="214"/>
        <v>3899.9</v>
      </c>
      <c r="G380" s="26">
        <f t="shared" si="213"/>
        <v>0.5652028985507247</v>
      </c>
      <c r="H380" s="20">
        <f t="shared" si="215"/>
        <v>3899.9</v>
      </c>
      <c r="I380" s="20">
        <f t="shared" si="216"/>
        <v>3899.9</v>
      </c>
      <c r="J380" s="20">
        <v>0</v>
      </c>
      <c r="K380" s="20">
        <v>3899.9</v>
      </c>
      <c r="L380" s="20">
        <v>0</v>
      </c>
      <c r="M380" s="20">
        <v>0</v>
      </c>
      <c r="N380" s="20">
        <v>0</v>
      </c>
      <c r="O380" s="20">
        <v>0</v>
      </c>
      <c r="P380" s="20">
        <v>0</v>
      </c>
      <c r="Q380" s="20">
        <f t="shared" si="217"/>
        <v>0</v>
      </c>
      <c r="R380" s="20">
        <v>0</v>
      </c>
      <c r="S380" s="20">
        <v>0</v>
      </c>
      <c r="T380"/>
      <c r="U380" s="3"/>
    </row>
    <row r="381" spans="1:21" x14ac:dyDescent="0.25">
      <c r="A381" s="1"/>
      <c r="B381" s="1"/>
      <c r="C381" s="1">
        <v>4417</v>
      </c>
      <c r="D381" s="20">
        <v>398.88</v>
      </c>
      <c r="E381" s="20">
        <v>398.88</v>
      </c>
      <c r="F381" s="20">
        <f t="shared" si="214"/>
        <v>28.57</v>
      </c>
      <c r="G381" s="26">
        <f t="shared" si="213"/>
        <v>7.1625551544324109E-2</v>
      </c>
      <c r="H381" s="20">
        <f t="shared" si="215"/>
        <v>28.57</v>
      </c>
      <c r="I381" s="20">
        <f t="shared" si="216"/>
        <v>0</v>
      </c>
      <c r="J381" s="20">
        <v>0</v>
      </c>
      <c r="K381" s="20">
        <v>0</v>
      </c>
      <c r="L381" s="20">
        <v>0</v>
      </c>
      <c r="M381" s="20">
        <v>0</v>
      </c>
      <c r="N381" s="20">
        <v>28.57</v>
      </c>
      <c r="O381" s="20">
        <v>0</v>
      </c>
      <c r="P381" s="20">
        <v>0</v>
      </c>
      <c r="Q381" s="20">
        <f t="shared" si="217"/>
        <v>0</v>
      </c>
      <c r="R381" s="20">
        <v>0</v>
      </c>
      <c r="S381" s="20">
        <v>0</v>
      </c>
      <c r="T381"/>
      <c r="U381" s="3"/>
    </row>
    <row r="382" spans="1:21" x14ac:dyDescent="0.25">
      <c r="A382" s="1"/>
      <c r="B382" s="1"/>
      <c r="C382" s="1">
        <v>4419</v>
      </c>
      <c r="D382" s="20">
        <v>21.12</v>
      </c>
      <c r="E382" s="20">
        <v>21.12</v>
      </c>
      <c r="F382" s="20">
        <f t="shared" si="214"/>
        <v>1.51</v>
      </c>
      <c r="G382" s="26">
        <f t="shared" si="213"/>
        <v>7.1496212121212113E-2</v>
      </c>
      <c r="H382" s="20">
        <f t="shared" si="215"/>
        <v>1.51</v>
      </c>
      <c r="I382" s="20">
        <f t="shared" si="216"/>
        <v>0</v>
      </c>
      <c r="J382" s="20">
        <v>0</v>
      </c>
      <c r="K382" s="20">
        <v>0</v>
      </c>
      <c r="L382" s="20">
        <v>0</v>
      </c>
      <c r="M382" s="20">
        <v>0</v>
      </c>
      <c r="N382" s="20">
        <v>1.51</v>
      </c>
      <c r="O382" s="20">
        <v>0</v>
      </c>
      <c r="P382" s="20">
        <v>0</v>
      </c>
      <c r="Q382" s="20">
        <f t="shared" si="217"/>
        <v>0</v>
      </c>
      <c r="R382" s="20">
        <v>0</v>
      </c>
      <c r="S382" s="20">
        <v>0</v>
      </c>
      <c r="T382"/>
      <c r="U382" s="3"/>
    </row>
    <row r="383" spans="1:21" x14ac:dyDescent="0.25">
      <c r="A383" s="1"/>
      <c r="B383" s="1"/>
      <c r="C383" s="1">
        <v>4430</v>
      </c>
      <c r="D383" s="20">
        <v>850</v>
      </c>
      <c r="E383" s="20">
        <v>850</v>
      </c>
      <c r="F383" s="20">
        <f t="shared" si="214"/>
        <v>811</v>
      </c>
      <c r="G383" s="26">
        <f t="shared" si="213"/>
        <v>0.95411764705882351</v>
      </c>
      <c r="H383" s="20">
        <f t="shared" si="215"/>
        <v>811</v>
      </c>
      <c r="I383" s="20">
        <f t="shared" si="216"/>
        <v>811</v>
      </c>
      <c r="J383" s="20">
        <v>0</v>
      </c>
      <c r="K383" s="20">
        <v>811</v>
      </c>
      <c r="L383" s="20">
        <v>0</v>
      </c>
      <c r="M383" s="20">
        <v>0</v>
      </c>
      <c r="N383" s="20">
        <v>0</v>
      </c>
      <c r="O383" s="20">
        <v>0</v>
      </c>
      <c r="P383" s="20">
        <v>0</v>
      </c>
      <c r="Q383" s="20">
        <f t="shared" si="217"/>
        <v>0</v>
      </c>
      <c r="R383" s="20">
        <v>0</v>
      </c>
      <c r="S383" s="20">
        <v>0</v>
      </c>
      <c r="T383"/>
      <c r="U383" s="3"/>
    </row>
    <row r="384" spans="1:21" x14ac:dyDescent="0.25">
      <c r="A384" s="1"/>
      <c r="B384" s="1"/>
      <c r="C384" s="1">
        <v>4440</v>
      </c>
      <c r="D384" s="20">
        <v>9339</v>
      </c>
      <c r="E384" s="20">
        <v>9339</v>
      </c>
      <c r="F384" s="20">
        <f t="shared" si="214"/>
        <v>8000</v>
      </c>
      <c r="G384" s="26">
        <f t="shared" si="213"/>
        <v>0.85662276474997323</v>
      </c>
      <c r="H384" s="20">
        <f t="shared" si="215"/>
        <v>8000</v>
      </c>
      <c r="I384" s="20">
        <f t="shared" si="216"/>
        <v>8000</v>
      </c>
      <c r="J384" s="20">
        <v>0</v>
      </c>
      <c r="K384" s="20">
        <v>8000</v>
      </c>
      <c r="L384" s="20">
        <v>0</v>
      </c>
      <c r="M384" s="20">
        <v>0</v>
      </c>
      <c r="N384" s="20">
        <v>0</v>
      </c>
      <c r="O384" s="20">
        <v>0</v>
      </c>
      <c r="P384" s="20">
        <v>0</v>
      </c>
      <c r="Q384" s="20">
        <f t="shared" si="217"/>
        <v>0</v>
      </c>
      <c r="R384" s="20">
        <v>0</v>
      </c>
      <c r="S384" s="20">
        <v>0</v>
      </c>
      <c r="T384"/>
      <c r="U384" s="3"/>
    </row>
    <row r="385" spans="1:21" x14ac:dyDescent="0.25">
      <c r="A385" s="1"/>
      <c r="B385" s="1"/>
      <c r="C385" s="1">
        <v>4447</v>
      </c>
      <c r="D385" s="20">
        <v>1075.08</v>
      </c>
      <c r="E385" s="20">
        <v>1075.08</v>
      </c>
      <c r="F385" s="20">
        <f t="shared" si="214"/>
        <v>1038.93</v>
      </c>
      <c r="G385" s="26">
        <f t="shared" si="213"/>
        <v>0.96637459537894865</v>
      </c>
      <c r="H385" s="20">
        <f t="shared" si="215"/>
        <v>1038.93</v>
      </c>
      <c r="I385" s="20">
        <f t="shared" si="216"/>
        <v>0</v>
      </c>
      <c r="J385" s="20">
        <v>0</v>
      </c>
      <c r="K385" s="20">
        <v>0</v>
      </c>
      <c r="L385" s="20">
        <v>0</v>
      </c>
      <c r="M385" s="20">
        <v>0</v>
      </c>
      <c r="N385" s="20">
        <v>1038.93</v>
      </c>
      <c r="O385" s="20">
        <v>0</v>
      </c>
      <c r="P385" s="20">
        <v>0</v>
      </c>
      <c r="Q385" s="20">
        <f t="shared" si="217"/>
        <v>0</v>
      </c>
      <c r="R385" s="20">
        <v>0</v>
      </c>
      <c r="S385" s="20">
        <v>0</v>
      </c>
      <c r="T385"/>
      <c r="U385" s="3"/>
    </row>
    <row r="386" spans="1:21" x14ac:dyDescent="0.25">
      <c r="A386" s="1"/>
      <c r="B386" s="1"/>
      <c r="C386" s="1">
        <v>4449</v>
      </c>
      <c r="D386" s="20">
        <v>56.92</v>
      </c>
      <c r="E386" s="20">
        <v>56.92</v>
      </c>
      <c r="F386" s="20">
        <f t="shared" si="214"/>
        <v>55</v>
      </c>
      <c r="G386" s="26">
        <f t="shared" si="213"/>
        <v>0.96626844694307801</v>
      </c>
      <c r="H386" s="20">
        <f t="shared" si="215"/>
        <v>55</v>
      </c>
      <c r="I386" s="20">
        <f t="shared" si="216"/>
        <v>0</v>
      </c>
      <c r="J386" s="20">
        <v>0</v>
      </c>
      <c r="K386" s="20">
        <v>0</v>
      </c>
      <c r="L386" s="20">
        <v>0</v>
      </c>
      <c r="M386" s="20">
        <v>0</v>
      </c>
      <c r="N386" s="20">
        <v>55</v>
      </c>
      <c r="O386" s="20">
        <v>0</v>
      </c>
      <c r="P386" s="20">
        <v>0</v>
      </c>
      <c r="Q386" s="20">
        <f t="shared" si="217"/>
        <v>0</v>
      </c>
      <c r="R386" s="20">
        <v>0</v>
      </c>
      <c r="S386" s="20">
        <v>0</v>
      </c>
      <c r="T386"/>
      <c r="U386" s="3"/>
    </row>
    <row r="387" spans="1:21" x14ac:dyDescent="0.25">
      <c r="A387" s="1"/>
      <c r="B387" s="1"/>
      <c r="C387" s="1">
        <v>4700</v>
      </c>
      <c r="D387" s="20">
        <v>3538</v>
      </c>
      <c r="E387" s="20">
        <v>4608</v>
      </c>
      <c r="F387" s="20">
        <f t="shared" si="214"/>
        <v>3820</v>
      </c>
      <c r="G387" s="26">
        <f t="shared" si="213"/>
        <v>0.82899305555555558</v>
      </c>
      <c r="H387" s="20">
        <f t="shared" si="215"/>
        <v>3820</v>
      </c>
      <c r="I387" s="20">
        <f t="shared" si="216"/>
        <v>3820</v>
      </c>
      <c r="J387" s="20">
        <v>0</v>
      </c>
      <c r="K387" s="20">
        <v>3820</v>
      </c>
      <c r="L387" s="20">
        <v>0</v>
      </c>
      <c r="M387" s="20">
        <v>0</v>
      </c>
      <c r="N387" s="20">
        <v>0</v>
      </c>
      <c r="O387" s="20">
        <v>0</v>
      </c>
      <c r="P387" s="20">
        <v>0</v>
      </c>
      <c r="Q387" s="20">
        <f t="shared" si="217"/>
        <v>0</v>
      </c>
      <c r="R387" s="20">
        <v>0</v>
      </c>
      <c r="S387" s="20">
        <v>0</v>
      </c>
      <c r="T387"/>
      <c r="U387" s="3"/>
    </row>
    <row r="388" spans="1:21" s="12" customFormat="1" x14ac:dyDescent="0.25">
      <c r="A388" s="13"/>
      <c r="B388" s="13">
        <v>85228</v>
      </c>
      <c r="C388" s="13"/>
      <c r="D388" s="19">
        <f>SUM(D389:D390)</f>
        <v>190000</v>
      </c>
      <c r="E388" s="19">
        <f t="shared" ref="E388:S388" si="218">SUM(E389:E390)</f>
        <v>204700</v>
      </c>
      <c r="F388" s="19">
        <f t="shared" si="218"/>
        <v>108339.2</v>
      </c>
      <c r="G388" s="26">
        <f t="shared" si="213"/>
        <v>0.52925842696629211</v>
      </c>
      <c r="H388" s="19">
        <f t="shared" si="218"/>
        <v>108339.2</v>
      </c>
      <c r="I388" s="19">
        <f t="shared" si="218"/>
        <v>26780</v>
      </c>
      <c r="J388" s="19">
        <f t="shared" si="218"/>
        <v>26780</v>
      </c>
      <c r="K388" s="19">
        <f t="shared" si="218"/>
        <v>0</v>
      </c>
      <c r="L388" s="19">
        <f t="shared" si="218"/>
        <v>81559.199999999997</v>
      </c>
      <c r="M388" s="19">
        <f t="shared" si="218"/>
        <v>0</v>
      </c>
      <c r="N388" s="19">
        <f t="shared" si="218"/>
        <v>0</v>
      </c>
      <c r="O388" s="19">
        <f t="shared" si="218"/>
        <v>0</v>
      </c>
      <c r="P388" s="19">
        <f t="shared" si="218"/>
        <v>0</v>
      </c>
      <c r="Q388" s="19">
        <f t="shared" si="218"/>
        <v>0</v>
      </c>
      <c r="R388" s="19">
        <f t="shared" si="218"/>
        <v>0</v>
      </c>
      <c r="S388" s="19">
        <f t="shared" si="218"/>
        <v>0</v>
      </c>
      <c r="T388"/>
      <c r="U388" s="4"/>
    </row>
    <row r="389" spans="1:21" x14ac:dyDescent="0.25">
      <c r="A389" s="1"/>
      <c r="B389" s="1"/>
      <c r="C389" s="1">
        <v>2820</v>
      </c>
      <c r="D389" s="20">
        <v>120000</v>
      </c>
      <c r="E389" s="20">
        <v>130000</v>
      </c>
      <c r="F389" s="20">
        <f>H389+Q389</f>
        <v>81559.199999999997</v>
      </c>
      <c r="G389" s="26">
        <f t="shared" si="213"/>
        <v>0.62737846153846155</v>
      </c>
      <c r="H389" s="20">
        <f>I389+L389+M389+N389+O389+P389</f>
        <v>81559.199999999997</v>
      </c>
      <c r="I389" s="20">
        <f>J389+K389</f>
        <v>0</v>
      </c>
      <c r="J389" s="20">
        <v>0</v>
      </c>
      <c r="K389" s="20">
        <v>0</v>
      </c>
      <c r="L389" s="20">
        <v>81559.199999999997</v>
      </c>
      <c r="M389" s="20">
        <v>0</v>
      </c>
      <c r="N389" s="20">
        <v>0</v>
      </c>
      <c r="O389" s="20">
        <v>0</v>
      </c>
      <c r="P389" s="20">
        <v>0</v>
      </c>
      <c r="Q389" s="20">
        <v>0</v>
      </c>
      <c r="R389" s="20">
        <v>0</v>
      </c>
      <c r="S389" s="20">
        <v>0</v>
      </c>
      <c r="T389"/>
      <c r="U389" s="3"/>
    </row>
    <row r="390" spans="1:21" x14ac:dyDescent="0.25">
      <c r="A390" s="1"/>
      <c r="B390" s="1"/>
      <c r="C390" s="1">
        <v>4170</v>
      </c>
      <c r="D390" s="20">
        <v>70000</v>
      </c>
      <c r="E390" s="20">
        <v>74700</v>
      </c>
      <c r="F390" s="20">
        <f>H390+Q390</f>
        <v>26780</v>
      </c>
      <c r="G390" s="26">
        <f t="shared" si="213"/>
        <v>0.35850066934404284</v>
      </c>
      <c r="H390" s="20">
        <f>I390+L390+M390+N390+O390+P390</f>
        <v>26780</v>
      </c>
      <c r="I390" s="20">
        <f>J390+K390</f>
        <v>26780</v>
      </c>
      <c r="J390" s="20">
        <v>26780</v>
      </c>
      <c r="K390" s="20">
        <v>0</v>
      </c>
      <c r="L390" s="20">
        <v>0</v>
      </c>
      <c r="M390" s="20">
        <v>0</v>
      </c>
      <c r="N390" s="20">
        <v>0</v>
      </c>
      <c r="O390" s="20">
        <v>0</v>
      </c>
      <c r="P390" s="20">
        <v>0</v>
      </c>
      <c r="Q390" s="20">
        <f>R390+T390</f>
        <v>0</v>
      </c>
      <c r="R390" s="20">
        <v>0</v>
      </c>
      <c r="S390" s="20">
        <v>0</v>
      </c>
      <c r="T390"/>
      <c r="U390" s="3"/>
    </row>
    <row r="391" spans="1:21" s="12" customFormat="1" x14ac:dyDescent="0.25">
      <c r="A391" s="13"/>
      <c r="B391" s="13">
        <v>85295</v>
      </c>
      <c r="C391" s="13"/>
      <c r="D391" s="19">
        <f>SUM(D392:D412)</f>
        <v>128400</v>
      </c>
      <c r="E391" s="19">
        <f t="shared" ref="E391:S391" si="219">SUM(E392:E412)</f>
        <v>1257879</v>
      </c>
      <c r="F391" s="19">
        <f t="shared" si="219"/>
        <v>475868.21000000008</v>
      </c>
      <c r="G391" s="26">
        <f t="shared" si="213"/>
        <v>0.37831000438038959</v>
      </c>
      <c r="H391" s="19">
        <f t="shared" si="219"/>
        <v>475868.21000000008</v>
      </c>
      <c r="I391" s="19">
        <f t="shared" si="219"/>
        <v>41893</v>
      </c>
      <c r="J391" s="19">
        <f t="shared" si="219"/>
        <v>0</v>
      </c>
      <c r="K391" s="19">
        <f t="shared" si="219"/>
        <v>41893</v>
      </c>
      <c r="L391" s="19">
        <f t="shared" si="219"/>
        <v>0</v>
      </c>
      <c r="M391" s="19">
        <f t="shared" si="219"/>
        <v>246143.38</v>
      </c>
      <c r="N391" s="19">
        <f t="shared" si="219"/>
        <v>187831.83000000002</v>
      </c>
      <c r="O391" s="19">
        <f t="shared" si="219"/>
        <v>0</v>
      </c>
      <c r="P391" s="19">
        <f t="shared" si="219"/>
        <v>0</v>
      </c>
      <c r="Q391" s="19">
        <f t="shared" si="219"/>
        <v>0</v>
      </c>
      <c r="R391" s="19">
        <f t="shared" si="219"/>
        <v>0</v>
      </c>
      <c r="S391" s="19">
        <f t="shared" si="219"/>
        <v>0</v>
      </c>
      <c r="T391"/>
      <c r="U391" s="4"/>
    </row>
    <row r="392" spans="1:21" x14ac:dyDescent="0.25">
      <c r="A392" s="1"/>
      <c r="B392" s="1"/>
      <c r="C392" s="1">
        <v>3110</v>
      </c>
      <c r="D392" s="20">
        <v>90000</v>
      </c>
      <c r="E392" s="20">
        <v>365130</v>
      </c>
      <c r="F392" s="20">
        <f>H392+Q392</f>
        <v>246143.38</v>
      </c>
      <c r="G392" s="26">
        <f t="shared" si="213"/>
        <v>0.6741253252266316</v>
      </c>
      <c r="H392" s="20">
        <f>I392+L392+M392+N392+O392+P392</f>
        <v>246143.38</v>
      </c>
      <c r="I392" s="20">
        <f>J392+K392</f>
        <v>0</v>
      </c>
      <c r="J392" s="20">
        <v>0</v>
      </c>
      <c r="K392" s="20">
        <v>0</v>
      </c>
      <c r="L392" s="20">
        <v>0</v>
      </c>
      <c r="M392" s="20">
        <v>246143.38</v>
      </c>
      <c r="N392" s="20">
        <v>0</v>
      </c>
      <c r="O392" s="20">
        <v>0</v>
      </c>
      <c r="P392" s="20">
        <v>0</v>
      </c>
      <c r="Q392" s="20">
        <f>R392+T392</f>
        <v>0</v>
      </c>
      <c r="R392" s="20">
        <v>0</v>
      </c>
      <c r="S392" s="20">
        <v>0</v>
      </c>
      <c r="T392"/>
      <c r="U392" s="3"/>
    </row>
    <row r="393" spans="1:21" x14ac:dyDescent="0.25">
      <c r="A393" s="1"/>
      <c r="B393" s="1"/>
      <c r="C393" s="1">
        <v>3257</v>
      </c>
      <c r="D393" s="20">
        <v>0</v>
      </c>
      <c r="E393" s="20">
        <v>317560</v>
      </c>
      <c r="F393" s="20">
        <f t="shared" ref="F393:F412" si="220">H393+Q393</f>
        <v>27415.7</v>
      </c>
      <c r="G393" s="26">
        <f t="shared" si="213"/>
        <v>8.6332346643154048E-2</v>
      </c>
      <c r="H393" s="20">
        <f t="shared" ref="H393:H412" si="221">I393+L393+M393+N393+O393+P393</f>
        <v>27415.7</v>
      </c>
      <c r="I393" s="20">
        <f t="shared" ref="I393:I412" si="222">J393+K393</f>
        <v>0</v>
      </c>
      <c r="J393" s="20">
        <v>0</v>
      </c>
      <c r="K393" s="20">
        <v>0</v>
      </c>
      <c r="L393" s="20">
        <v>0</v>
      </c>
      <c r="M393" s="20">
        <v>0</v>
      </c>
      <c r="N393" s="20">
        <v>27415.7</v>
      </c>
      <c r="O393" s="20">
        <v>0</v>
      </c>
      <c r="P393" s="20">
        <v>0</v>
      </c>
      <c r="Q393" s="20">
        <f t="shared" ref="Q393:Q412" si="223">R393+T393</f>
        <v>0</v>
      </c>
      <c r="R393" s="20">
        <v>0</v>
      </c>
      <c r="S393" s="20">
        <v>0</v>
      </c>
      <c r="T393"/>
      <c r="U393" s="3"/>
    </row>
    <row r="394" spans="1:21" x14ac:dyDescent="0.25">
      <c r="A394" s="1"/>
      <c r="B394" s="1"/>
      <c r="C394" s="1">
        <v>3259</v>
      </c>
      <c r="D394" s="20">
        <v>0</v>
      </c>
      <c r="E394" s="20">
        <v>56040</v>
      </c>
      <c r="F394" s="20">
        <f t="shared" si="220"/>
        <v>4838.07</v>
      </c>
      <c r="G394" s="26">
        <f t="shared" si="213"/>
        <v>8.6332441113490366E-2</v>
      </c>
      <c r="H394" s="20">
        <f t="shared" si="221"/>
        <v>4838.07</v>
      </c>
      <c r="I394" s="20">
        <f t="shared" si="222"/>
        <v>0</v>
      </c>
      <c r="J394" s="20">
        <v>0</v>
      </c>
      <c r="K394" s="20">
        <v>0</v>
      </c>
      <c r="L394" s="20">
        <v>0</v>
      </c>
      <c r="M394" s="20">
        <v>0</v>
      </c>
      <c r="N394" s="20">
        <v>4838.07</v>
      </c>
      <c r="O394" s="20">
        <v>0</v>
      </c>
      <c r="P394" s="20">
        <v>0</v>
      </c>
      <c r="Q394" s="20">
        <f t="shared" si="223"/>
        <v>0</v>
      </c>
      <c r="R394" s="20">
        <v>0</v>
      </c>
      <c r="S394" s="20">
        <v>0</v>
      </c>
      <c r="T394"/>
      <c r="U394" s="3"/>
    </row>
    <row r="395" spans="1:21" x14ac:dyDescent="0.25">
      <c r="A395" s="1"/>
      <c r="B395" s="1"/>
      <c r="C395" s="1">
        <v>4017</v>
      </c>
      <c r="D395" s="20">
        <v>0</v>
      </c>
      <c r="E395" s="20">
        <v>37504.28</v>
      </c>
      <c r="F395" s="20">
        <f t="shared" si="220"/>
        <v>17194.89</v>
      </c>
      <c r="G395" s="26">
        <f t="shared" si="213"/>
        <v>0.45847807236934024</v>
      </c>
      <c r="H395" s="20">
        <f t="shared" si="221"/>
        <v>17194.89</v>
      </c>
      <c r="I395" s="20">
        <f t="shared" si="222"/>
        <v>0</v>
      </c>
      <c r="J395" s="20">
        <v>0</v>
      </c>
      <c r="K395" s="20">
        <v>0</v>
      </c>
      <c r="L395" s="20">
        <v>0</v>
      </c>
      <c r="M395" s="20">
        <v>0</v>
      </c>
      <c r="N395" s="20">
        <v>17194.89</v>
      </c>
      <c r="O395" s="20">
        <v>0</v>
      </c>
      <c r="P395" s="20">
        <v>0</v>
      </c>
      <c r="Q395" s="20">
        <f t="shared" si="223"/>
        <v>0</v>
      </c>
      <c r="R395" s="20">
        <v>0</v>
      </c>
      <c r="S395" s="20">
        <v>0</v>
      </c>
      <c r="T395"/>
      <c r="U395" s="3"/>
    </row>
    <row r="396" spans="1:21" x14ac:dyDescent="0.25">
      <c r="A396" s="1"/>
      <c r="B396" s="1"/>
      <c r="C396" s="1">
        <v>4019</v>
      </c>
      <c r="D396" s="20">
        <v>0</v>
      </c>
      <c r="E396" s="20">
        <v>6618.4</v>
      </c>
      <c r="F396" s="20">
        <f t="shared" si="220"/>
        <v>3034.42</v>
      </c>
      <c r="G396" s="26">
        <f t="shared" si="213"/>
        <v>0.45848241266771428</v>
      </c>
      <c r="H396" s="20">
        <f t="shared" si="221"/>
        <v>3034.42</v>
      </c>
      <c r="I396" s="20">
        <f t="shared" si="222"/>
        <v>0</v>
      </c>
      <c r="J396" s="20">
        <v>0</v>
      </c>
      <c r="K396" s="20">
        <v>0</v>
      </c>
      <c r="L396" s="20">
        <v>0</v>
      </c>
      <c r="M396" s="20">
        <v>0</v>
      </c>
      <c r="N396" s="20">
        <v>3034.42</v>
      </c>
      <c r="O396" s="20">
        <v>0</v>
      </c>
      <c r="P396" s="20">
        <v>0</v>
      </c>
      <c r="Q396" s="20">
        <f t="shared" si="223"/>
        <v>0</v>
      </c>
      <c r="R396" s="20">
        <v>0</v>
      </c>
      <c r="S396" s="20">
        <v>0</v>
      </c>
      <c r="T396"/>
      <c r="U396" s="3"/>
    </row>
    <row r="397" spans="1:21" x14ac:dyDescent="0.25">
      <c r="A397" s="1"/>
      <c r="B397" s="1"/>
      <c r="C397" s="1">
        <v>4117</v>
      </c>
      <c r="D397" s="20">
        <v>0</v>
      </c>
      <c r="E397" s="20">
        <v>99122.96</v>
      </c>
      <c r="F397" s="20">
        <f t="shared" si="220"/>
        <v>10792.87</v>
      </c>
      <c r="G397" s="26">
        <f t="shared" si="213"/>
        <v>0.10888365319195473</v>
      </c>
      <c r="H397" s="20">
        <f t="shared" si="221"/>
        <v>10792.87</v>
      </c>
      <c r="I397" s="20">
        <f t="shared" si="222"/>
        <v>0</v>
      </c>
      <c r="J397" s="20">
        <v>0</v>
      </c>
      <c r="K397" s="20">
        <v>0</v>
      </c>
      <c r="L397" s="20">
        <v>0</v>
      </c>
      <c r="M397" s="20">
        <v>0</v>
      </c>
      <c r="N397" s="20">
        <v>10792.87</v>
      </c>
      <c r="O397" s="20">
        <v>0</v>
      </c>
      <c r="P397" s="20">
        <v>0</v>
      </c>
      <c r="Q397" s="20">
        <f t="shared" si="223"/>
        <v>0</v>
      </c>
      <c r="R397" s="20">
        <v>0</v>
      </c>
      <c r="S397" s="20">
        <v>0</v>
      </c>
      <c r="T397"/>
      <c r="U397" s="3"/>
    </row>
    <row r="398" spans="1:21" x14ac:dyDescent="0.25">
      <c r="A398" s="1"/>
      <c r="B398" s="1"/>
      <c r="C398" s="1">
        <v>4119</v>
      </c>
      <c r="D398" s="20">
        <v>0</v>
      </c>
      <c r="E398" s="20">
        <v>17492.28</v>
      </c>
      <c r="F398" s="20">
        <f t="shared" si="220"/>
        <v>1904.63</v>
      </c>
      <c r="G398" s="26">
        <f t="shared" si="213"/>
        <v>0.10888403341359733</v>
      </c>
      <c r="H398" s="20">
        <f t="shared" si="221"/>
        <v>1904.63</v>
      </c>
      <c r="I398" s="20">
        <f t="shared" si="222"/>
        <v>0</v>
      </c>
      <c r="J398" s="20">
        <v>0</v>
      </c>
      <c r="K398" s="20">
        <v>0</v>
      </c>
      <c r="L398" s="20">
        <v>0</v>
      </c>
      <c r="M398" s="20">
        <v>0</v>
      </c>
      <c r="N398" s="20">
        <v>1904.63</v>
      </c>
      <c r="O398" s="20">
        <v>0</v>
      </c>
      <c r="P398" s="20">
        <v>0</v>
      </c>
      <c r="Q398" s="20">
        <f t="shared" si="223"/>
        <v>0</v>
      </c>
      <c r="R398" s="20">
        <v>0</v>
      </c>
      <c r="S398" s="20">
        <v>0</v>
      </c>
      <c r="T398"/>
      <c r="U398" s="3"/>
    </row>
    <row r="399" spans="1:21" x14ac:dyDescent="0.25">
      <c r="A399" s="1"/>
      <c r="B399" s="1"/>
      <c r="C399" s="1">
        <v>4127</v>
      </c>
      <c r="D399" s="20">
        <v>0</v>
      </c>
      <c r="E399" s="20">
        <v>626.48</v>
      </c>
      <c r="F399" s="20">
        <f t="shared" si="220"/>
        <v>313.26</v>
      </c>
      <c r="G399" s="26">
        <f t="shared" ref="G399:G462" si="224">F399/E399</f>
        <v>0.50003192440301358</v>
      </c>
      <c r="H399" s="20">
        <f t="shared" si="221"/>
        <v>313.26</v>
      </c>
      <c r="I399" s="20">
        <f t="shared" si="222"/>
        <v>0</v>
      </c>
      <c r="J399" s="20">
        <v>0</v>
      </c>
      <c r="K399" s="20">
        <v>0</v>
      </c>
      <c r="L399" s="20">
        <v>0</v>
      </c>
      <c r="M399" s="20">
        <v>0</v>
      </c>
      <c r="N399" s="20">
        <v>313.26</v>
      </c>
      <c r="O399" s="20">
        <v>0</v>
      </c>
      <c r="P399" s="20">
        <v>0</v>
      </c>
      <c r="Q399" s="20">
        <f t="shared" si="223"/>
        <v>0</v>
      </c>
      <c r="R399" s="20">
        <v>0</v>
      </c>
      <c r="S399" s="20">
        <v>0</v>
      </c>
      <c r="T399"/>
      <c r="U399" s="3"/>
    </row>
    <row r="400" spans="1:21" x14ac:dyDescent="0.25">
      <c r="A400" s="1"/>
      <c r="B400" s="1"/>
      <c r="C400" s="1">
        <v>4129</v>
      </c>
      <c r="D400" s="20">
        <v>0</v>
      </c>
      <c r="E400" s="20">
        <v>110.56</v>
      </c>
      <c r="F400" s="20">
        <f t="shared" si="220"/>
        <v>55.26</v>
      </c>
      <c r="G400" s="26">
        <f t="shared" si="224"/>
        <v>0.4998191027496382</v>
      </c>
      <c r="H400" s="20">
        <f t="shared" si="221"/>
        <v>55.26</v>
      </c>
      <c r="I400" s="20">
        <f t="shared" si="222"/>
        <v>0</v>
      </c>
      <c r="J400" s="20">
        <v>0</v>
      </c>
      <c r="K400" s="20">
        <v>0</v>
      </c>
      <c r="L400" s="20">
        <v>0</v>
      </c>
      <c r="M400" s="20">
        <v>0</v>
      </c>
      <c r="N400" s="20">
        <v>55.26</v>
      </c>
      <c r="O400" s="20">
        <v>0</v>
      </c>
      <c r="P400" s="20">
        <v>0</v>
      </c>
      <c r="Q400" s="20">
        <f t="shared" si="223"/>
        <v>0</v>
      </c>
      <c r="R400" s="20">
        <v>0</v>
      </c>
      <c r="S400" s="20">
        <v>0</v>
      </c>
      <c r="T400"/>
      <c r="U400" s="3"/>
    </row>
    <row r="401" spans="1:21" x14ac:dyDescent="0.25">
      <c r="A401" s="1"/>
      <c r="B401" s="1"/>
      <c r="C401" s="1">
        <v>4177</v>
      </c>
      <c r="D401" s="20">
        <v>0</v>
      </c>
      <c r="E401" s="20">
        <v>32185.279999999999</v>
      </c>
      <c r="F401" s="20">
        <f t="shared" si="220"/>
        <v>16458.689999999999</v>
      </c>
      <c r="G401" s="26">
        <f t="shared" si="224"/>
        <v>0.51137321160480809</v>
      </c>
      <c r="H401" s="20">
        <f t="shared" si="221"/>
        <v>16458.689999999999</v>
      </c>
      <c r="I401" s="20">
        <f t="shared" si="222"/>
        <v>0</v>
      </c>
      <c r="J401" s="20">
        <v>0</v>
      </c>
      <c r="K401" s="20">
        <v>0</v>
      </c>
      <c r="L401" s="20">
        <v>0</v>
      </c>
      <c r="M401" s="20">
        <v>0</v>
      </c>
      <c r="N401" s="20">
        <v>16458.689999999999</v>
      </c>
      <c r="O401" s="20">
        <v>0</v>
      </c>
      <c r="P401" s="20">
        <v>0</v>
      </c>
      <c r="Q401" s="20">
        <f t="shared" si="223"/>
        <v>0</v>
      </c>
      <c r="R401" s="20">
        <v>0</v>
      </c>
      <c r="S401" s="20">
        <v>0</v>
      </c>
      <c r="T401"/>
      <c r="U401" s="3"/>
    </row>
    <row r="402" spans="1:21" x14ac:dyDescent="0.25">
      <c r="A402" s="1"/>
      <c r="B402" s="1"/>
      <c r="C402" s="1">
        <v>4179</v>
      </c>
      <c r="D402" s="20">
        <v>0</v>
      </c>
      <c r="E402" s="20">
        <v>5679.76</v>
      </c>
      <c r="F402" s="20">
        <f t="shared" si="220"/>
        <v>2904.47</v>
      </c>
      <c r="G402" s="26">
        <f t="shared" si="224"/>
        <v>0.51137195937856528</v>
      </c>
      <c r="H402" s="20">
        <f t="shared" si="221"/>
        <v>2904.47</v>
      </c>
      <c r="I402" s="20">
        <f t="shared" si="222"/>
        <v>0</v>
      </c>
      <c r="J402" s="20">
        <v>0</v>
      </c>
      <c r="K402" s="20">
        <v>0</v>
      </c>
      <c r="L402" s="20">
        <v>0</v>
      </c>
      <c r="M402" s="20">
        <v>0</v>
      </c>
      <c r="N402" s="20">
        <v>2904.47</v>
      </c>
      <c r="O402" s="20">
        <v>0</v>
      </c>
      <c r="P402" s="20">
        <v>0</v>
      </c>
      <c r="Q402" s="20">
        <f t="shared" si="223"/>
        <v>0</v>
      </c>
      <c r="R402" s="20">
        <v>0</v>
      </c>
      <c r="S402" s="20">
        <v>0</v>
      </c>
      <c r="T402"/>
      <c r="U402" s="3"/>
    </row>
    <row r="403" spans="1:21" x14ac:dyDescent="0.25">
      <c r="A403" s="1"/>
      <c r="B403" s="1"/>
      <c r="C403" s="1">
        <v>4210</v>
      </c>
      <c r="D403" s="20">
        <v>1000</v>
      </c>
      <c r="E403" s="20">
        <v>6921</v>
      </c>
      <c r="F403" s="20">
        <f t="shared" si="220"/>
        <v>2529.84</v>
      </c>
      <c r="G403" s="26">
        <f t="shared" si="224"/>
        <v>0.36553099263112271</v>
      </c>
      <c r="H403" s="20">
        <f t="shared" si="221"/>
        <v>2529.84</v>
      </c>
      <c r="I403" s="20">
        <f t="shared" si="222"/>
        <v>2529.84</v>
      </c>
      <c r="J403" s="20">
        <v>0</v>
      </c>
      <c r="K403" s="20">
        <v>2529.84</v>
      </c>
      <c r="L403" s="20">
        <v>0</v>
      </c>
      <c r="M403" s="20">
        <v>0</v>
      </c>
      <c r="N403" s="20">
        <v>0</v>
      </c>
      <c r="O403" s="20">
        <v>0</v>
      </c>
      <c r="P403" s="20">
        <v>0</v>
      </c>
      <c r="Q403" s="20">
        <f t="shared" si="223"/>
        <v>0</v>
      </c>
      <c r="R403" s="20">
        <v>0</v>
      </c>
      <c r="S403" s="20">
        <v>0</v>
      </c>
      <c r="T403"/>
      <c r="U403" s="3"/>
    </row>
    <row r="404" spans="1:21" x14ac:dyDescent="0.25">
      <c r="A404" s="1"/>
      <c r="B404" s="1"/>
      <c r="C404" s="1">
        <v>4217</v>
      </c>
      <c r="D404" s="20">
        <v>0</v>
      </c>
      <c r="E404" s="20">
        <v>5652.5</v>
      </c>
      <c r="F404" s="20">
        <f t="shared" si="220"/>
        <v>3780.6</v>
      </c>
      <c r="G404" s="26">
        <f t="shared" si="224"/>
        <v>0.66883679787704553</v>
      </c>
      <c r="H404" s="20">
        <f t="shared" si="221"/>
        <v>3780.6</v>
      </c>
      <c r="I404" s="20">
        <f t="shared" si="222"/>
        <v>0</v>
      </c>
      <c r="J404" s="20">
        <v>0</v>
      </c>
      <c r="K404" s="20">
        <v>0</v>
      </c>
      <c r="L404" s="20">
        <v>0</v>
      </c>
      <c r="M404" s="20">
        <v>0</v>
      </c>
      <c r="N404" s="20">
        <v>3780.6</v>
      </c>
      <c r="O404" s="20">
        <v>0</v>
      </c>
      <c r="P404" s="20">
        <v>0</v>
      </c>
      <c r="Q404" s="20">
        <f t="shared" si="223"/>
        <v>0</v>
      </c>
      <c r="R404" s="20">
        <v>0</v>
      </c>
      <c r="S404" s="20">
        <v>0</v>
      </c>
      <c r="T404"/>
      <c r="U404" s="3"/>
    </row>
    <row r="405" spans="1:21" x14ac:dyDescent="0.25">
      <c r="A405" s="1"/>
      <c r="B405" s="1"/>
      <c r="C405" s="1">
        <v>4219</v>
      </c>
      <c r="D405" s="20">
        <v>0</v>
      </c>
      <c r="E405" s="20">
        <v>997.5</v>
      </c>
      <c r="F405" s="20">
        <f t="shared" si="220"/>
        <v>667.16</v>
      </c>
      <c r="G405" s="26">
        <f t="shared" si="224"/>
        <v>0.66883208020050122</v>
      </c>
      <c r="H405" s="20">
        <f t="shared" si="221"/>
        <v>667.16</v>
      </c>
      <c r="I405" s="20">
        <f t="shared" si="222"/>
        <v>0</v>
      </c>
      <c r="J405" s="20">
        <v>0</v>
      </c>
      <c r="K405" s="20">
        <v>0</v>
      </c>
      <c r="L405" s="20">
        <v>0</v>
      </c>
      <c r="M405" s="20">
        <v>0</v>
      </c>
      <c r="N405" s="20">
        <v>667.16</v>
      </c>
      <c r="O405" s="20">
        <v>0</v>
      </c>
      <c r="P405" s="20">
        <v>0</v>
      </c>
      <c r="Q405" s="20">
        <f t="shared" si="223"/>
        <v>0</v>
      </c>
      <c r="R405" s="20">
        <v>0</v>
      </c>
      <c r="S405" s="20">
        <v>0</v>
      </c>
      <c r="T405"/>
      <c r="U405" s="3"/>
    </row>
    <row r="406" spans="1:21" x14ac:dyDescent="0.25">
      <c r="A406" s="1"/>
      <c r="B406" s="1"/>
      <c r="C406" s="1">
        <v>4300</v>
      </c>
      <c r="D406" s="20">
        <v>37400</v>
      </c>
      <c r="E406" s="20">
        <v>60038</v>
      </c>
      <c r="F406" s="20">
        <f t="shared" si="220"/>
        <v>39363.160000000003</v>
      </c>
      <c r="G406" s="26">
        <f t="shared" si="224"/>
        <v>0.65563742962790239</v>
      </c>
      <c r="H406" s="20">
        <f t="shared" si="221"/>
        <v>39363.160000000003</v>
      </c>
      <c r="I406" s="20">
        <f t="shared" si="222"/>
        <v>39363.160000000003</v>
      </c>
      <c r="J406" s="20">
        <v>0</v>
      </c>
      <c r="K406" s="20">
        <v>39363.160000000003</v>
      </c>
      <c r="L406" s="20">
        <v>0</v>
      </c>
      <c r="M406" s="20">
        <v>0</v>
      </c>
      <c r="N406" s="20">
        <v>0</v>
      </c>
      <c r="O406" s="20">
        <v>0</v>
      </c>
      <c r="P406" s="20">
        <v>0</v>
      </c>
      <c r="Q406" s="20">
        <f t="shared" si="223"/>
        <v>0</v>
      </c>
      <c r="R406" s="20">
        <v>0</v>
      </c>
      <c r="S406" s="20">
        <v>0</v>
      </c>
      <c r="T406"/>
      <c r="U406" s="3"/>
    </row>
    <row r="407" spans="1:21" x14ac:dyDescent="0.25">
      <c r="A407" s="1"/>
      <c r="B407" s="1"/>
      <c r="C407" s="1">
        <v>4307</v>
      </c>
      <c r="D407" s="20">
        <v>0</v>
      </c>
      <c r="E407" s="20">
        <v>207230</v>
      </c>
      <c r="F407" s="20">
        <f t="shared" si="220"/>
        <v>83343.28</v>
      </c>
      <c r="G407" s="26">
        <f t="shared" si="224"/>
        <v>0.40217767697727164</v>
      </c>
      <c r="H407" s="20">
        <f t="shared" si="221"/>
        <v>83343.28</v>
      </c>
      <c r="I407" s="20">
        <f t="shared" si="222"/>
        <v>0</v>
      </c>
      <c r="J407" s="20">
        <v>0</v>
      </c>
      <c r="K407" s="20">
        <v>0</v>
      </c>
      <c r="L407" s="20">
        <v>0</v>
      </c>
      <c r="M407" s="20">
        <v>0</v>
      </c>
      <c r="N407" s="20">
        <v>83343.28</v>
      </c>
      <c r="O407" s="20">
        <v>0</v>
      </c>
      <c r="P407" s="20">
        <v>0</v>
      </c>
      <c r="Q407" s="20">
        <f t="shared" si="223"/>
        <v>0</v>
      </c>
      <c r="R407" s="20">
        <v>0</v>
      </c>
      <c r="S407" s="20">
        <v>0</v>
      </c>
      <c r="T407"/>
      <c r="U407" s="3"/>
    </row>
    <row r="408" spans="1:21" x14ac:dyDescent="0.25">
      <c r="A408" s="1"/>
      <c r="B408" s="1"/>
      <c r="C408" s="1">
        <v>4309</v>
      </c>
      <c r="D408" s="20">
        <v>0</v>
      </c>
      <c r="E408" s="20">
        <v>36570</v>
      </c>
      <c r="F408" s="20">
        <f t="shared" si="220"/>
        <v>14707.62</v>
      </c>
      <c r="G408" s="26">
        <f t="shared" si="224"/>
        <v>0.40217719442165711</v>
      </c>
      <c r="H408" s="20">
        <f t="shared" si="221"/>
        <v>14707.62</v>
      </c>
      <c r="I408" s="20">
        <f t="shared" si="222"/>
        <v>0</v>
      </c>
      <c r="J408" s="20">
        <v>0</v>
      </c>
      <c r="K408" s="20">
        <v>0</v>
      </c>
      <c r="L408" s="20">
        <v>0</v>
      </c>
      <c r="M408" s="20">
        <v>0</v>
      </c>
      <c r="N408" s="20">
        <v>14707.62</v>
      </c>
      <c r="O408" s="20">
        <v>0</v>
      </c>
      <c r="P408" s="20">
        <v>0</v>
      </c>
      <c r="Q408" s="20">
        <f t="shared" si="223"/>
        <v>0</v>
      </c>
      <c r="R408" s="20">
        <v>0</v>
      </c>
      <c r="S408" s="20">
        <v>0</v>
      </c>
      <c r="T408"/>
      <c r="U408" s="3"/>
    </row>
    <row r="409" spans="1:21" x14ac:dyDescent="0.25">
      <c r="A409" s="1"/>
      <c r="B409" s="1"/>
      <c r="C409" s="1">
        <v>4357</v>
      </c>
      <c r="D409" s="20">
        <v>0</v>
      </c>
      <c r="E409" s="20">
        <v>510</v>
      </c>
      <c r="F409" s="20">
        <f t="shared" si="220"/>
        <v>140.38999999999999</v>
      </c>
      <c r="G409" s="26">
        <f t="shared" si="224"/>
        <v>0.27527450980392154</v>
      </c>
      <c r="H409" s="20">
        <f t="shared" si="221"/>
        <v>140.38999999999999</v>
      </c>
      <c r="I409" s="20">
        <f t="shared" si="222"/>
        <v>0</v>
      </c>
      <c r="J409" s="20">
        <v>0</v>
      </c>
      <c r="K409" s="20">
        <v>0</v>
      </c>
      <c r="L409" s="20">
        <v>0</v>
      </c>
      <c r="M409" s="20">
        <v>0</v>
      </c>
      <c r="N409" s="20">
        <v>140.38999999999999</v>
      </c>
      <c r="O409" s="20">
        <v>0</v>
      </c>
      <c r="P409" s="20">
        <v>0</v>
      </c>
      <c r="Q409" s="20">
        <f t="shared" si="223"/>
        <v>0</v>
      </c>
      <c r="R409" s="20">
        <v>0</v>
      </c>
      <c r="S409" s="20">
        <v>0</v>
      </c>
      <c r="T409"/>
      <c r="U409" s="3"/>
    </row>
    <row r="410" spans="1:21" x14ac:dyDescent="0.25">
      <c r="A410" s="1"/>
      <c r="B410" s="1"/>
      <c r="C410" s="1">
        <v>4359</v>
      </c>
      <c r="D410" s="20">
        <v>0</v>
      </c>
      <c r="E410" s="20">
        <v>90</v>
      </c>
      <c r="F410" s="20">
        <f t="shared" si="220"/>
        <v>21.61</v>
      </c>
      <c r="G410" s="26">
        <f t="shared" si="224"/>
        <v>0.24011111111111111</v>
      </c>
      <c r="H410" s="20">
        <f t="shared" si="221"/>
        <v>21.61</v>
      </c>
      <c r="I410" s="20">
        <f t="shared" si="222"/>
        <v>0</v>
      </c>
      <c r="J410" s="20">
        <v>0</v>
      </c>
      <c r="K410" s="20">
        <v>0</v>
      </c>
      <c r="L410" s="20">
        <v>0</v>
      </c>
      <c r="M410" s="20">
        <v>0</v>
      </c>
      <c r="N410" s="20">
        <v>21.61</v>
      </c>
      <c r="O410" s="20">
        <v>0</v>
      </c>
      <c r="P410" s="20">
        <v>0</v>
      </c>
      <c r="Q410" s="20">
        <f t="shared" si="223"/>
        <v>0</v>
      </c>
      <c r="R410" s="20">
        <v>0</v>
      </c>
      <c r="S410" s="20">
        <v>0</v>
      </c>
      <c r="T410"/>
      <c r="U410" s="3"/>
    </row>
    <row r="411" spans="1:21" x14ac:dyDescent="0.25">
      <c r="A411" s="1"/>
      <c r="B411" s="1"/>
      <c r="C411" s="1">
        <v>4367</v>
      </c>
      <c r="D411" s="20">
        <v>0</v>
      </c>
      <c r="E411" s="20">
        <v>1530</v>
      </c>
      <c r="F411" s="20">
        <f t="shared" si="220"/>
        <v>220.07</v>
      </c>
      <c r="G411" s="26">
        <f t="shared" si="224"/>
        <v>0.14383660130718953</v>
      </c>
      <c r="H411" s="20">
        <f t="shared" si="221"/>
        <v>220.07</v>
      </c>
      <c r="I411" s="20">
        <f t="shared" si="222"/>
        <v>0</v>
      </c>
      <c r="J411" s="20">
        <v>0</v>
      </c>
      <c r="K411" s="20">
        <v>0</v>
      </c>
      <c r="L411" s="20">
        <v>0</v>
      </c>
      <c r="M411" s="20">
        <v>0</v>
      </c>
      <c r="N411" s="20">
        <v>220.07</v>
      </c>
      <c r="O411" s="20">
        <v>0</v>
      </c>
      <c r="P411" s="20">
        <v>0</v>
      </c>
      <c r="Q411" s="20">
        <f t="shared" si="223"/>
        <v>0</v>
      </c>
      <c r="R411" s="20">
        <v>0</v>
      </c>
      <c r="S411" s="20">
        <v>0</v>
      </c>
      <c r="T411"/>
      <c r="U411" s="3"/>
    </row>
    <row r="412" spans="1:21" x14ac:dyDescent="0.25">
      <c r="A412" s="1"/>
      <c r="B412" s="1"/>
      <c r="C412" s="1">
        <v>4369</v>
      </c>
      <c r="D412" s="20">
        <v>0</v>
      </c>
      <c r="E412" s="20">
        <v>270</v>
      </c>
      <c r="F412" s="20">
        <f t="shared" si="220"/>
        <v>38.840000000000003</v>
      </c>
      <c r="G412" s="26">
        <f t="shared" si="224"/>
        <v>0.14385185185185187</v>
      </c>
      <c r="H412" s="20">
        <f t="shared" si="221"/>
        <v>38.840000000000003</v>
      </c>
      <c r="I412" s="20">
        <f t="shared" si="222"/>
        <v>0</v>
      </c>
      <c r="J412" s="20">
        <v>0</v>
      </c>
      <c r="K412" s="20">
        <v>0</v>
      </c>
      <c r="L412" s="20">
        <v>0</v>
      </c>
      <c r="M412" s="20">
        <v>0</v>
      </c>
      <c r="N412" s="20">
        <v>38.840000000000003</v>
      </c>
      <c r="O412" s="20">
        <v>0</v>
      </c>
      <c r="P412" s="20">
        <v>0</v>
      </c>
      <c r="Q412" s="20">
        <f t="shared" si="223"/>
        <v>0</v>
      </c>
      <c r="R412" s="20">
        <v>0</v>
      </c>
      <c r="S412" s="20">
        <v>0</v>
      </c>
      <c r="T412"/>
      <c r="U412" s="3"/>
    </row>
    <row r="413" spans="1:21" x14ac:dyDescent="0.25">
      <c r="A413" s="13">
        <v>854</v>
      </c>
      <c r="B413" s="13"/>
      <c r="C413" s="13"/>
      <c r="D413" s="19">
        <f>D414+D417</f>
        <v>412905.60000000003</v>
      </c>
      <c r="E413" s="19">
        <f t="shared" ref="E413:S413" si="225">E414+E417</f>
        <v>625148.6100000001</v>
      </c>
      <c r="F413" s="19">
        <f t="shared" si="225"/>
        <v>446722.81</v>
      </c>
      <c r="G413" s="26">
        <f t="shared" si="224"/>
        <v>0.71458658446029322</v>
      </c>
      <c r="H413" s="19">
        <f t="shared" si="225"/>
        <v>446722.81</v>
      </c>
      <c r="I413" s="19">
        <f t="shared" si="225"/>
        <v>0</v>
      </c>
      <c r="J413" s="19">
        <f t="shared" si="225"/>
        <v>0</v>
      </c>
      <c r="K413" s="19">
        <f t="shared" si="225"/>
        <v>0</v>
      </c>
      <c r="L413" s="19">
        <f t="shared" si="225"/>
        <v>0</v>
      </c>
      <c r="M413" s="19">
        <f t="shared" si="225"/>
        <v>181930</v>
      </c>
      <c r="N413" s="19">
        <f t="shared" si="225"/>
        <v>264792.81</v>
      </c>
      <c r="O413" s="19">
        <f t="shared" si="225"/>
        <v>0</v>
      </c>
      <c r="P413" s="19">
        <f t="shared" si="225"/>
        <v>0</v>
      </c>
      <c r="Q413" s="19">
        <f t="shared" si="225"/>
        <v>0</v>
      </c>
      <c r="R413" s="19">
        <f t="shared" si="225"/>
        <v>0</v>
      </c>
      <c r="S413" s="19">
        <f t="shared" si="225"/>
        <v>0</v>
      </c>
      <c r="T413"/>
      <c r="U413" s="3"/>
    </row>
    <row r="414" spans="1:21" s="12" customFormat="1" x14ac:dyDescent="0.25">
      <c r="A414" s="13"/>
      <c r="B414" s="13">
        <v>85415</v>
      </c>
      <c r="C414" s="13"/>
      <c r="D414" s="19">
        <f>D416+D415</f>
        <v>5000</v>
      </c>
      <c r="E414" s="19">
        <f t="shared" ref="E414:S414" si="226">E416+E415</f>
        <v>191250</v>
      </c>
      <c r="F414" s="19">
        <f t="shared" si="226"/>
        <v>181930</v>
      </c>
      <c r="G414" s="26">
        <f t="shared" si="224"/>
        <v>0.9512679738562092</v>
      </c>
      <c r="H414" s="19">
        <f t="shared" si="226"/>
        <v>181930</v>
      </c>
      <c r="I414" s="19">
        <f t="shared" si="226"/>
        <v>0</v>
      </c>
      <c r="J414" s="19">
        <f t="shared" si="226"/>
        <v>0</v>
      </c>
      <c r="K414" s="19">
        <f t="shared" si="226"/>
        <v>0</v>
      </c>
      <c r="L414" s="19">
        <f t="shared" si="226"/>
        <v>0</v>
      </c>
      <c r="M414" s="19">
        <f t="shared" si="226"/>
        <v>181930</v>
      </c>
      <c r="N414" s="19">
        <f t="shared" si="226"/>
        <v>0</v>
      </c>
      <c r="O414" s="19">
        <f t="shared" si="226"/>
        <v>0</v>
      </c>
      <c r="P414" s="19">
        <f t="shared" si="226"/>
        <v>0</v>
      </c>
      <c r="Q414" s="19">
        <f t="shared" si="226"/>
        <v>0</v>
      </c>
      <c r="R414" s="19">
        <f t="shared" si="226"/>
        <v>0</v>
      </c>
      <c r="S414" s="19">
        <f t="shared" si="226"/>
        <v>0</v>
      </c>
      <c r="T414"/>
      <c r="U414" s="4"/>
    </row>
    <row r="415" spans="1:21" s="15" customFormat="1" x14ac:dyDescent="0.25">
      <c r="A415" s="16"/>
      <c r="B415" s="16"/>
      <c r="C415" s="16">
        <v>3240</v>
      </c>
      <c r="D415" s="21">
        <v>0</v>
      </c>
      <c r="E415" s="21">
        <v>183600</v>
      </c>
      <c r="F415" s="21">
        <f>H415+Q415</f>
        <v>181930</v>
      </c>
      <c r="G415" s="26">
        <f t="shared" si="224"/>
        <v>0.99090413943355116</v>
      </c>
      <c r="H415" s="21">
        <f>I415+L415+M415+N415+O415+P415</f>
        <v>181930</v>
      </c>
      <c r="I415" s="21">
        <f>J415+K415</f>
        <v>0</v>
      </c>
      <c r="J415" s="21">
        <v>0</v>
      </c>
      <c r="K415" s="21">
        <v>0</v>
      </c>
      <c r="L415" s="21">
        <v>0</v>
      </c>
      <c r="M415" s="21">
        <v>181930</v>
      </c>
      <c r="N415" s="21">
        <v>0</v>
      </c>
      <c r="O415" s="21">
        <v>0</v>
      </c>
      <c r="P415" s="21">
        <v>0</v>
      </c>
      <c r="Q415" s="21">
        <f>R415+T415</f>
        <v>0</v>
      </c>
      <c r="R415" s="21">
        <v>0</v>
      </c>
      <c r="S415" s="21">
        <v>0</v>
      </c>
      <c r="T415"/>
      <c r="U415" s="5"/>
    </row>
    <row r="416" spans="1:21" x14ac:dyDescent="0.25">
      <c r="A416" s="1"/>
      <c r="B416" s="1"/>
      <c r="C416" s="1">
        <v>3260</v>
      </c>
      <c r="D416" s="20">
        <v>5000</v>
      </c>
      <c r="E416" s="20">
        <v>7650</v>
      </c>
      <c r="F416" s="21">
        <f>H416+Q416</f>
        <v>0</v>
      </c>
      <c r="G416" s="26">
        <f t="shared" si="224"/>
        <v>0</v>
      </c>
      <c r="H416" s="21">
        <f>I416+L416+M416+N416+O416+P416</f>
        <v>0</v>
      </c>
      <c r="I416" s="21">
        <f>J416+K416</f>
        <v>0</v>
      </c>
      <c r="J416" s="20">
        <v>0</v>
      </c>
      <c r="K416" s="20">
        <v>0</v>
      </c>
      <c r="L416" s="20">
        <v>0</v>
      </c>
      <c r="M416" s="20">
        <v>0</v>
      </c>
      <c r="N416" s="20">
        <v>0</v>
      </c>
      <c r="O416" s="20">
        <v>0</v>
      </c>
      <c r="P416" s="20">
        <v>0</v>
      </c>
      <c r="Q416" s="21">
        <f>R416+T416</f>
        <v>0</v>
      </c>
      <c r="R416" s="20">
        <v>0</v>
      </c>
      <c r="S416" s="20">
        <v>0</v>
      </c>
      <c r="T416"/>
      <c r="U416" s="3"/>
    </row>
    <row r="417" spans="1:21" s="12" customFormat="1" x14ac:dyDescent="0.25">
      <c r="A417" s="13"/>
      <c r="B417" s="13">
        <v>85495</v>
      </c>
      <c r="C417" s="13"/>
      <c r="D417" s="19">
        <f>SUM(D418:D427)</f>
        <v>407905.60000000003</v>
      </c>
      <c r="E417" s="19">
        <f t="shared" ref="E417:S417" si="227">SUM(E418:E427)</f>
        <v>433898.61000000004</v>
      </c>
      <c r="F417" s="19">
        <f t="shared" si="227"/>
        <v>264792.81</v>
      </c>
      <c r="G417" s="26">
        <f t="shared" si="224"/>
        <v>0.61026425044320831</v>
      </c>
      <c r="H417" s="19">
        <f t="shared" si="227"/>
        <v>264792.81</v>
      </c>
      <c r="I417" s="19">
        <f t="shared" si="227"/>
        <v>0</v>
      </c>
      <c r="J417" s="19">
        <f t="shared" si="227"/>
        <v>0</v>
      </c>
      <c r="K417" s="19">
        <f t="shared" si="227"/>
        <v>0</v>
      </c>
      <c r="L417" s="19">
        <f t="shared" si="227"/>
        <v>0</v>
      </c>
      <c r="M417" s="19">
        <f t="shared" si="227"/>
        <v>0</v>
      </c>
      <c r="N417" s="19">
        <f t="shared" si="227"/>
        <v>264792.81</v>
      </c>
      <c r="O417" s="19">
        <f t="shared" si="227"/>
        <v>0</v>
      </c>
      <c r="P417" s="19">
        <f t="shared" si="227"/>
        <v>0</v>
      </c>
      <c r="Q417" s="19">
        <f t="shared" si="227"/>
        <v>0</v>
      </c>
      <c r="R417" s="19">
        <f t="shared" si="227"/>
        <v>0</v>
      </c>
      <c r="S417" s="19">
        <f t="shared" si="227"/>
        <v>0</v>
      </c>
      <c r="T417"/>
      <c r="U417" s="4"/>
    </row>
    <row r="418" spans="1:21" x14ac:dyDescent="0.25">
      <c r="A418" s="1"/>
      <c r="B418" s="1"/>
      <c r="C418" s="1">
        <v>4017</v>
      </c>
      <c r="D418" s="20">
        <v>26723.97</v>
      </c>
      <c r="E418" s="20">
        <v>26723.97</v>
      </c>
      <c r="F418" s="20">
        <f>H418+Q418</f>
        <v>13554.77</v>
      </c>
      <c r="G418" s="26">
        <f t="shared" si="224"/>
        <v>0.50721393565402151</v>
      </c>
      <c r="H418" s="20">
        <f>I418+L418+M418+N418+O418+P418</f>
        <v>13554.77</v>
      </c>
      <c r="I418" s="20">
        <f>J418+K418</f>
        <v>0</v>
      </c>
      <c r="J418" s="20">
        <v>0</v>
      </c>
      <c r="K418" s="20">
        <v>0</v>
      </c>
      <c r="L418" s="20">
        <v>0</v>
      </c>
      <c r="M418" s="20">
        <v>0</v>
      </c>
      <c r="N418" s="20">
        <v>13554.77</v>
      </c>
      <c r="O418" s="20">
        <v>0</v>
      </c>
      <c r="P418" s="20">
        <v>0</v>
      </c>
      <c r="Q418" s="20">
        <f>R418+T418</f>
        <v>0</v>
      </c>
      <c r="R418" s="20">
        <v>0</v>
      </c>
      <c r="S418" s="20">
        <v>0</v>
      </c>
      <c r="T418"/>
      <c r="U418" s="3"/>
    </row>
    <row r="419" spans="1:21" x14ac:dyDescent="0.25">
      <c r="A419" s="1"/>
      <c r="B419" s="1"/>
      <c r="C419" s="1">
        <v>4019</v>
      </c>
      <c r="D419" s="20">
        <v>576.03</v>
      </c>
      <c r="E419" s="20">
        <v>576.03</v>
      </c>
      <c r="F419" s="20">
        <f t="shared" ref="F419:F427" si="228">H419+Q419</f>
        <v>292.19</v>
      </c>
      <c r="G419" s="26">
        <f t="shared" si="224"/>
        <v>0.50724788639480589</v>
      </c>
      <c r="H419" s="20">
        <f t="shared" ref="H419:H427" si="229">I419+L419+M419+N419+O419+P419</f>
        <v>292.19</v>
      </c>
      <c r="I419" s="20">
        <f t="shared" ref="I419:I427" si="230">J419+K419</f>
        <v>0</v>
      </c>
      <c r="J419" s="20">
        <v>0</v>
      </c>
      <c r="K419" s="20">
        <v>0</v>
      </c>
      <c r="L419" s="20">
        <v>0</v>
      </c>
      <c r="M419" s="20">
        <v>0</v>
      </c>
      <c r="N419" s="20">
        <v>292.19</v>
      </c>
      <c r="O419" s="20">
        <v>0</v>
      </c>
      <c r="P419" s="20">
        <v>0</v>
      </c>
      <c r="Q419" s="20">
        <f t="shared" ref="Q419:Q427" si="231">R419+T419</f>
        <v>0</v>
      </c>
      <c r="R419" s="20">
        <v>0</v>
      </c>
      <c r="S419" s="20">
        <v>0</v>
      </c>
      <c r="T419"/>
      <c r="U419" s="3"/>
    </row>
    <row r="420" spans="1:21" x14ac:dyDescent="0.25">
      <c r="A420" s="1"/>
      <c r="B420" s="1"/>
      <c r="C420" s="1">
        <v>4117</v>
      </c>
      <c r="D420" s="20">
        <v>4865.1400000000003</v>
      </c>
      <c r="E420" s="20">
        <v>4865.1400000000003</v>
      </c>
      <c r="F420" s="20">
        <f t="shared" si="228"/>
        <v>2353.56</v>
      </c>
      <c r="G420" s="26">
        <f t="shared" si="224"/>
        <v>0.48375997401924709</v>
      </c>
      <c r="H420" s="20">
        <f t="shared" si="229"/>
        <v>2353.56</v>
      </c>
      <c r="I420" s="20">
        <f t="shared" si="230"/>
        <v>0</v>
      </c>
      <c r="J420" s="20">
        <v>0</v>
      </c>
      <c r="K420" s="20">
        <v>0</v>
      </c>
      <c r="L420" s="20">
        <v>0</v>
      </c>
      <c r="M420" s="20">
        <v>0</v>
      </c>
      <c r="N420" s="20">
        <v>2353.56</v>
      </c>
      <c r="O420" s="20">
        <v>0</v>
      </c>
      <c r="P420" s="20">
        <v>0</v>
      </c>
      <c r="Q420" s="20">
        <f t="shared" si="231"/>
        <v>0</v>
      </c>
      <c r="R420" s="20">
        <v>0</v>
      </c>
      <c r="S420" s="20">
        <v>0</v>
      </c>
      <c r="T420"/>
      <c r="U420" s="3"/>
    </row>
    <row r="421" spans="1:21" x14ac:dyDescent="0.25">
      <c r="A421" s="1"/>
      <c r="B421" s="1"/>
      <c r="C421" s="1">
        <v>4119</v>
      </c>
      <c r="D421" s="20">
        <v>104.86</v>
      </c>
      <c r="E421" s="20">
        <v>104.86</v>
      </c>
      <c r="F421" s="20">
        <f t="shared" si="228"/>
        <v>50.71</v>
      </c>
      <c r="G421" s="26">
        <f t="shared" si="224"/>
        <v>0.48359717718863249</v>
      </c>
      <c r="H421" s="20">
        <f t="shared" si="229"/>
        <v>50.71</v>
      </c>
      <c r="I421" s="20">
        <f t="shared" si="230"/>
        <v>0</v>
      </c>
      <c r="J421" s="20">
        <v>0</v>
      </c>
      <c r="K421" s="20">
        <v>0</v>
      </c>
      <c r="L421" s="20">
        <v>0</v>
      </c>
      <c r="M421" s="20">
        <v>0</v>
      </c>
      <c r="N421" s="20">
        <v>50.71</v>
      </c>
      <c r="O421" s="20">
        <v>0</v>
      </c>
      <c r="P421" s="20">
        <v>0</v>
      </c>
      <c r="Q421" s="20">
        <f t="shared" si="231"/>
        <v>0</v>
      </c>
      <c r="R421" s="20">
        <v>0</v>
      </c>
      <c r="S421" s="20">
        <v>0</v>
      </c>
      <c r="T421"/>
      <c r="U421" s="3"/>
    </row>
    <row r="422" spans="1:21" x14ac:dyDescent="0.25">
      <c r="A422" s="1"/>
      <c r="B422" s="1"/>
      <c r="C422" s="1">
        <v>4127</v>
      </c>
      <c r="D422" s="20">
        <v>657.41</v>
      </c>
      <c r="E422" s="20">
        <v>657.41</v>
      </c>
      <c r="F422" s="20">
        <f t="shared" si="228"/>
        <v>311.44</v>
      </c>
      <c r="G422" s="26">
        <f t="shared" si="224"/>
        <v>0.4737378500479153</v>
      </c>
      <c r="H422" s="20">
        <f t="shared" si="229"/>
        <v>311.44</v>
      </c>
      <c r="I422" s="20">
        <f t="shared" si="230"/>
        <v>0</v>
      </c>
      <c r="J422" s="20">
        <v>0</v>
      </c>
      <c r="K422" s="20">
        <v>0</v>
      </c>
      <c r="L422" s="20">
        <v>0</v>
      </c>
      <c r="M422" s="20">
        <v>0</v>
      </c>
      <c r="N422" s="20">
        <v>311.44</v>
      </c>
      <c r="O422" s="20">
        <v>0</v>
      </c>
      <c r="P422" s="20">
        <v>0</v>
      </c>
      <c r="Q422" s="20">
        <f t="shared" si="231"/>
        <v>0</v>
      </c>
      <c r="R422" s="20">
        <v>0</v>
      </c>
      <c r="S422" s="20">
        <v>0</v>
      </c>
      <c r="T422"/>
      <c r="U422" s="3"/>
    </row>
    <row r="423" spans="1:21" x14ac:dyDescent="0.25">
      <c r="A423" s="1"/>
      <c r="B423" s="1"/>
      <c r="C423" s="1">
        <v>4129</v>
      </c>
      <c r="D423" s="20">
        <v>14.19</v>
      </c>
      <c r="E423" s="20">
        <v>14.19</v>
      </c>
      <c r="F423" s="20">
        <f t="shared" si="228"/>
        <v>6.7</v>
      </c>
      <c r="G423" s="26">
        <f t="shared" si="224"/>
        <v>0.47216349541930941</v>
      </c>
      <c r="H423" s="20">
        <f t="shared" si="229"/>
        <v>6.7</v>
      </c>
      <c r="I423" s="20">
        <f t="shared" si="230"/>
        <v>0</v>
      </c>
      <c r="J423" s="20">
        <v>0</v>
      </c>
      <c r="K423" s="20">
        <v>0</v>
      </c>
      <c r="L423" s="20">
        <v>0</v>
      </c>
      <c r="M423" s="20">
        <v>0</v>
      </c>
      <c r="N423" s="20">
        <v>6.7</v>
      </c>
      <c r="O423" s="20">
        <v>0</v>
      </c>
      <c r="P423" s="20">
        <v>0</v>
      </c>
      <c r="Q423" s="20">
        <f t="shared" si="231"/>
        <v>0</v>
      </c>
      <c r="R423" s="20">
        <v>0</v>
      </c>
      <c r="S423" s="20">
        <v>0</v>
      </c>
      <c r="T423"/>
      <c r="U423" s="3"/>
    </row>
    <row r="424" spans="1:21" x14ac:dyDescent="0.25">
      <c r="A424" s="1"/>
      <c r="B424" s="1"/>
      <c r="C424" s="1">
        <v>4217</v>
      </c>
      <c r="D424" s="20">
        <v>27178.17</v>
      </c>
      <c r="E424" s="20">
        <v>52631.16</v>
      </c>
      <c r="F424" s="20">
        <f t="shared" si="228"/>
        <v>8377.35</v>
      </c>
      <c r="G424" s="26">
        <f t="shared" si="224"/>
        <v>0.15917091700049932</v>
      </c>
      <c r="H424" s="20">
        <f t="shared" si="229"/>
        <v>8377.35</v>
      </c>
      <c r="I424" s="20">
        <f t="shared" si="230"/>
        <v>0</v>
      </c>
      <c r="J424" s="20">
        <v>0</v>
      </c>
      <c r="K424" s="20">
        <v>0</v>
      </c>
      <c r="L424" s="20">
        <v>0</v>
      </c>
      <c r="M424" s="20">
        <v>0</v>
      </c>
      <c r="N424" s="20">
        <v>8377.35</v>
      </c>
      <c r="O424" s="20">
        <v>0</v>
      </c>
      <c r="P424" s="20">
        <v>0</v>
      </c>
      <c r="Q424" s="20">
        <f t="shared" si="231"/>
        <v>0</v>
      </c>
      <c r="R424" s="20">
        <v>0</v>
      </c>
      <c r="S424" s="20">
        <v>0</v>
      </c>
      <c r="T424"/>
      <c r="U424" s="3"/>
    </row>
    <row r="425" spans="1:21" x14ac:dyDescent="0.25">
      <c r="A425" s="1"/>
      <c r="B425" s="1"/>
      <c r="C425" s="1">
        <v>4219</v>
      </c>
      <c r="D425" s="20">
        <v>585.83000000000004</v>
      </c>
      <c r="E425" s="20">
        <v>1125.8499999999999</v>
      </c>
      <c r="F425" s="20">
        <f t="shared" si="228"/>
        <v>180.59</v>
      </c>
      <c r="G425" s="26">
        <f t="shared" si="224"/>
        <v>0.16040325087711507</v>
      </c>
      <c r="H425" s="20">
        <f t="shared" si="229"/>
        <v>180.59</v>
      </c>
      <c r="I425" s="20">
        <f t="shared" si="230"/>
        <v>0</v>
      </c>
      <c r="J425" s="20">
        <v>0</v>
      </c>
      <c r="K425" s="20">
        <v>0</v>
      </c>
      <c r="L425" s="20">
        <v>0</v>
      </c>
      <c r="M425" s="20">
        <v>0</v>
      </c>
      <c r="N425" s="20">
        <v>180.59</v>
      </c>
      <c r="O425" s="20">
        <v>0</v>
      </c>
      <c r="P425" s="20">
        <v>0</v>
      </c>
      <c r="Q425" s="20">
        <f t="shared" si="231"/>
        <v>0</v>
      </c>
      <c r="R425" s="20">
        <v>0</v>
      </c>
      <c r="S425" s="20">
        <v>0</v>
      </c>
      <c r="T425"/>
      <c r="U425" s="3"/>
    </row>
    <row r="426" spans="1:21" x14ac:dyDescent="0.25">
      <c r="A426" s="1"/>
      <c r="B426" s="1"/>
      <c r="C426" s="1">
        <v>4307</v>
      </c>
      <c r="D426" s="20">
        <v>339874.09</v>
      </c>
      <c r="E426" s="20">
        <v>339874.09</v>
      </c>
      <c r="F426" s="20">
        <f t="shared" si="228"/>
        <v>234608.32</v>
      </c>
      <c r="G426" s="26">
        <f t="shared" si="224"/>
        <v>0.69028009755024278</v>
      </c>
      <c r="H426" s="20">
        <f t="shared" si="229"/>
        <v>234608.32</v>
      </c>
      <c r="I426" s="20">
        <f t="shared" si="230"/>
        <v>0</v>
      </c>
      <c r="J426" s="20">
        <v>0</v>
      </c>
      <c r="K426" s="20">
        <v>0</v>
      </c>
      <c r="L426" s="20">
        <v>0</v>
      </c>
      <c r="M426" s="20">
        <v>0</v>
      </c>
      <c r="N426" s="20">
        <v>234608.32</v>
      </c>
      <c r="O426" s="20">
        <v>0</v>
      </c>
      <c r="P426" s="20">
        <v>0</v>
      </c>
      <c r="Q426" s="20">
        <f t="shared" si="231"/>
        <v>0</v>
      </c>
      <c r="R426" s="20">
        <v>0</v>
      </c>
      <c r="S426" s="20">
        <v>0</v>
      </c>
      <c r="T426"/>
      <c r="U426" s="3"/>
    </row>
    <row r="427" spans="1:21" x14ac:dyDescent="0.25">
      <c r="A427" s="1"/>
      <c r="B427" s="1"/>
      <c r="C427" s="1">
        <v>4309</v>
      </c>
      <c r="D427" s="20">
        <v>7325.91</v>
      </c>
      <c r="E427" s="20">
        <v>7325.91</v>
      </c>
      <c r="F427" s="20">
        <f t="shared" si="228"/>
        <v>5057.18</v>
      </c>
      <c r="G427" s="26">
        <f t="shared" si="224"/>
        <v>0.6903142408246894</v>
      </c>
      <c r="H427" s="20">
        <f t="shared" si="229"/>
        <v>5057.18</v>
      </c>
      <c r="I427" s="20">
        <f t="shared" si="230"/>
        <v>0</v>
      </c>
      <c r="J427" s="20">
        <v>0</v>
      </c>
      <c r="K427" s="20">
        <v>0</v>
      </c>
      <c r="L427" s="20">
        <v>0</v>
      </c>
      <c r="M427" s="20">
        <v>0</v>
      </c>
      <c r="N427" s="20">
        <v>5057.18</v>
      </c>
      <c r="O427" s="20">
        <v>0</v>
      </c>
      <c r="P427" s="20">
        <v>0</v>
      </c>
      <c r="Q427" s="20">
        <f t="shared" si="231"/>
        <v>0</v>
      </c>
      <c r="R427" s="20">
        <v>0</v>
      </c>
      <c r="S427" s="20">
        <v>0</v>
      </c>
      <c r="T427"/>
      <c r="U427" s="3"/>
    </row>
    <row r="428" spans="1:21" x14ac:dyDescent="0.25">
      <c r="A428" s="13">
        <v>900</v>
      </c>
      <c r="B428" s="13"/>
      <c r="C428" s="13"/>
      <c r="D428" s="19">
        <f>D429+D431+D447+D450+D453+D457</f>
        <v>1223750</v>
      </c>
      <c r="E428" s="19">
        <f t="shared" ref="E428:S428" si="232">E429+E431+E447+E450+E453+E457</f>
        <v>1218149.4700000002</v>
      </c>
      <c r="F428" s="19">
        <f t="shared" si="232"/>
        <v>505181.91</v>
      </c>
      <c r="G428" s="26">
        <f t="shared" si="224"/>
        <v>0.41471258038637893</v>
      </c>
      <c r="H428" s="19">
        <f t="shared" si="232"/>
        <v>498244.12</v>
      </c>
      <c r="I428" s="19">
        <f t="shared" si="232"/>
        <v>389369.84</v>
      </c>
      <c r="J428" s="19">
        <f t="shared" si="232"/>
        <v>42329.380000000005</v>
      </c>
      <c r="K428" s="19">
        <f t="shared" si="232"/>
        <v>347040.46</v>
      </c>
      <c r="L428" s="19">
        <f t="shared" si="232"/>
        <v>69890.09</v>
      </c>
      <c r="M428" s="19">
        <f t="shared" si="232"/>
        <v>359.72</v>
      </c>
      <c r="N428" s="19">
        <f t="shared" si="232"/>
        <v>38624.47</v>
      </c>
      <c r="O428" s="19">
        <f t="shared" si="232"/>
        <v>0</v>
      </c>
      <c r="P428" s="19">
        <f t="shared" si="232"/>
        <v>0</v>
      </c>
      <c r="Q428" s="19">
        <f t="shared" si="232"/>
        <v>6937.79</v>
      </c>
      <c r="R428" s="19">
        <f t="shared" si="232"/>
        <v>6937.79</v>
      </c>
      <c r="S428" s="19">
        <f t="shared" si="232"/>
        <v>0</v>
      </c>
      <c r="T428"/>
      <c r="U428" s="3"/>
    </row>
    <row r="429" spans="1:21" s="12" customFormat="1" x14ac:dyDescent="0.25">
      <c r="A429" s="13"/>
      <c r="B429" s="13">
        <v>90001</v>
      </c>
      <c r="C429" s="13"/>
      <c r="D429" s="19">
        <f>D430</f>
        <v>153470</v>
      </c>
      <c r="E429" s="19">
        <f t="shared" ref="E429:S429" si="233">E430</f>
        <v>153470</v>
      </c>
      <c r="F429" s="19">
        <f t="shared" si="233"/>
        <v>69890.09</v>
      </c>
      <c r="G429" s="26">
        <f t="shared" si="224"/>
        <v>0.45539903564214501</v>
      </c>
      <c r="H429" s="19">
        <f t="shared" si="233"/>
        <v>69890.09</v>
      </c>
      <c r="I429" s="19">
        <f t="shared" si="233"/>
        <v>0</v>
      </c>
      <c r="J429" s="19">
        <f t="shared" si="233"/>
        <v>0</v>
      </c>
      <c r="K429" s="19">
        <f t="shared" si="233"/>
        <v>0</v>
      </c>
      <c r="L429" s="19">
        <f t="shared" si="233"/>
        <v>69890.09</v>
      </c>
      <c r="M429" s="19">
        <f t="shared" si="233"/>
        <v>0</v>
      </c>
      <c r="N429" s="19">
        <f t="shared" si="233"/>
        <v>0</v>
      </c>
      <c r="O429" s="19">
        <f t="shared" si="233"/>
        <v>0</v>
      </c>
      <c r="P429" s="19">
        <f t="shared" si="233"/>
        <v>0</v>
      </c>
      <c r="Q429" s="19">
        <f t="shared" si="233"/>
        <v>0</v>
      </c>
      <c r="R429" s="19">
        <f t="shared" si="233"/>
        <v>0</v>
      </c>
      <c r="S429" s="19">
        <f t="shared" si="233"/>
        <v>0</v>
      </c>
      <c r="T429"/>
      <c r="U429" s="4"/>
    </row>
    <row r="430" spans="1:21" x14ac:dyDescent="0.25">
      <c r="A430" s="1"/>
      <c r="B430" s="1"/>
      <c r="C430" s="1">
        <v>2650</v>
      </c>
      <c r="D430" s="20">
        <v>153470</v>
      </c>
      <c r="E430" s="20">
        <v>153470</v>
      </c>
      <c r="F430" s="20">
        <f>H430+Q430</f>
        <v>69890.09</v>
      </c>
      <c r="G430" s="26">
        <f t="shared" si="224"/>
        <v>0.45539903564214501</v>
      </c>
      <c r="H430" s="20">
        <f>I430+L430+M430+N430+O430+P430</f>
        <v>69890.09</v>
      </c>
      <c r="I430" s="20">
        <f>J430+K430</f>
        <v>0</v>
      </c>
      <c r="J430" s="20">
        <v>0</v>
      </c>
      <c r="K430" s="20">
        <v>0</v>
      </c>
      <c r="L430" s="20">
        <v>69890.09</v>
      </c>
      <c r="M430" s="20">
        <v>0</v>
      </c>
      <c r="N430" s="20">
        <v>0</v>
      </c>
      <c r="O430" s="20">
        <v>0</v>
      </c>
      <c r="P430" s="20">
        <v>0</v>
      </c>
      <c r="Q430" s="20">
        <f>R430+T430</f>
        <v>0</v>
      </c>
      <c r="R430" s="20">
        <v>0</v>
      </c>
      <c r="S430" s="20">
        <v>0</v>
      </c>
      <c r="T430"/>
      <c r="U430" s="3"/>
    </row>
    <row r="431" spans="1:21" s="12" customFormat="1" x14ac:dyDescent="0.25">
      <c r="A431" s="13"/>
      <c r="B431" s="13">
        <v>90002</v>
      </c>
      <c r="C431" s="13"/>
      <c r="D431" s="19">
        <f>SUM(D432:D446)</f>
        <v>650000</v>
      </c>
      <c r="E431" s="19">
        <f t="shared" ref="E431:S431" si="234">SUM(E432:E446)</f>
        <v>666327.39</v>
      </c>
      <c r="F431" s="19">
        <f t="shared" si="234"/>
        <v>227625.02000000002</v>
      </c>
      <c r="G431" s="26">
        <f t="shared" si="224"/>
        <v>0.34161138115604106</v>
      </c>
      <c r="H431" s="19">
        <f t="shared" si="234"/>
        <v>220687.23</v>
      </c>
      <c r="I431" s="19">
        <f t="shared" si="234"/>
        <v>220327.51000000004</v>
      </c>
      <c r="J431" s="19">
        <f t="shared" si="234"/>
        <v>42329.380000000005</v>
      </c>
      <c r="K431" s="19">
        <f t="shared" si="234"/>
        <v>177998.13000000003</v>
      </c>
      <c r="L431" s="19">
        <f t="shared" si="234"/>
        <v>0</v>
      </c>
      <c r="M431" s="19">
        <f t="shared" si="234"/>
        <v>359.72</v>
      </c>
      <c r="N431" s="19">
        <f t="shared" si="234"/>
        <v>0</v>
      </c>
      <c r="O431" s="19">
        <f t="shared" si="234"/>
        <v>0</v>
      </c>
      <c r="P431" s="19">
        <f t="shared" si="234"/>
        <v>0</v>
      </c>
      <c r="Q431" s="19">
        <f t="shared" si="234"/>
        <v>6937.79</v>
      </c>
      <c r="R431" s="19">
        <f t="shared" si="234"/>
        <v>6937.79</v>
      </c>
      <c r="S431" s="19">
        <f t="shared" si="234"/>
        <v>0</v>
      </c>
      <c r="T431"/>
      <c r="U431" s="4"/>
    </row>
    <row r="432" spans="1:21" s="15" customFormat="1" x14ac:dyDescent="0.25">
      <c r="A432" s="16"/>
      <c r="B432" s="16"/>
      <c r="C432" s="16">
        <v>3020</v>
      </c>
      <c r="D432" s="21">
        <v>0</v>
      </c>
      <c r="E432" s="21">
        <v>1100</v>
      </c>
      <c r="F432" s="21">
        <f>H432+Q432</f>
        <v>359.72</v>
      </c>
      <c r="G432" s="26">
        <f t="shared" si="224"/>
        <v>0.32701818181818182</v>
      </c>
      <c r="H432" s="21">
        <f>I432+L432+M432+N432+O432+P432</f>
        <v>359.72</v>
      </c>
      <c r="I432" s="21">
        <f>J432+K432</f>
        <v>0</v>
      </c>
      <c r="J432" s="21">
        <v>0</v>
      </c>
      <c r="K432" s="21">
        <v>0</v>
      </c>
      <c r="L432" s="21">
        <v>0</v>
      </c>
      <c r="M432" s="21">
        <v>359.72</v>
      </c>
      <c r="N432" s="21">
        <v>0</v>
      </c>
      <c r="O432" s="21">
        <v>0</v>
      </c>
      <c r="P432" s="21">
        <v>0</v>
      </c>
      <c r="Q432" s="21">
        <f>R432+T432</f>
        <v>0</v>
      </c>
      <c r="R432" s="21">
        <v>0</v>
      </c>
      <c r="S432" s="21">
        <v>0</v>
      </c>
      <c r="T432"/>
      <c r="U432" s="5"/>
    </row>
    <row r="433" spans="1:21" x14ac:dyDescent="0.25">
      <c r="A433" s="1"/>
      <c r="B433" s="1"/>
      <c r="C433" s="1">
        <v>4010</v>
      </c>
      <c r="D433" s="20">
        <v>69911</v>
      </c>
      <c r="E433" s="20">
        <v>69911</v>
      </c>
      <c r="F433" s="21">
        <f t="shared" ref="F433:F446" si="235">H433+Q433</f>
        <v>32573.65</v>
      </c>
      <c r="G433" s="26">
        <f t="shared" si="224"/>
        <v>0.46593025418031497</v>
      </c>
      <c r="H433" s="21">
        <f t="shared" ref="H433:H446" si="236">I433+L433+M433+N433+O433+P433</f>
        <v>32573.65</v>
      </c>
      <c r="I433" s="21">
        <f t="shared" ref="I433:I446" si="237">J433+K433</f>
        <v>32573.65</v>
      </c>
      <c r="J433" s="20">
        <v>32573.65</v>
      </c>
      <c r="K433" s="21">
        <v>0</v>
      </c>
      <c r="L433" s="21">
        <v>0</v>
      </c>
      <c r="M433" s="20">
        <v>0</v>
      </c>
      <c r="N433" s="21">
        <v>0</v>
      </c>
      <c r="O433" s="21">
        <v>0</v>
      </c>
      <c r="P433" s="21">
        <v>0</v>
      </c>
      <c r="Q433" s="21">
        <f t="shared" ref="Q433:Q446" si="238">R433+T433</f>
        <v>0</v>
      </c>
      <c r="R433" s="21">
        <v>0</v>
      </c>
      <c r="S433" s="21">
        <v>0</v>
      </c>
      <c r="T433"/>
      <c r="U433" s="3"/>
    </row>
    <row r="434" spans="1:21" x14ac:dyDescent="0.25">
      <c r="A434" s="1"/>
      <c r="B434" s="1"/>
      <c r="C434" s="1">
        <v>4040</v>
      </c>
      <c r="D434" s="20">
        <v>4000</v>
      </c>
      <c r="E434" s="20">
        <v>4000</v>
      </c>
      <c r="F434" s="21">
        <f t="shared" si="235"/>
        <v>3561.61</v>
      </c>
      <c r="G434" s="26">
        <f t="shared" si="224"/>
        <v>0.89040249999999999</v>
      </c>
      <c r="H434" s="21">
        <f t="shared" si="236"/>
        <v>3561.61</v>
      </c>
      <c r="I434" s="21">
        <f t="shared" si="237"/>
        <v>3561.61</v>
      </c>
      <c r="J434" s="20">
        <v>3561.61</v>
      </c>
      <c r="K434" s="21">
        <v>0</v>
      </c>
      <c r="L434" s="21">
        <v>0</v>
      </c>
      <c r="M434" s="20">
        <v>0</v>
      </c>
      <c r="N434" s="21">
        <v>0</v>
      </c>
      <c r="O434" s="21">
        <v>0</v>
      </c>
      <c r="P434" s="21">
        <v>0</v>
      </c>
      <c r="Q434" s="21">
        <f t="shared" si="238"/>
        <v>0</v>
      </c>
      <c r="R434" s="21">
        <v>0</v>
      </c>
      <c r="S434" s="21">
        <v>0</v>
      </c>
      <c r="T434"/>
      <c r="U434" s="3"/>
    </row>
    <row r="435" spans="1:21" x14ac:dyDescent="0.25">
      <c r="A435" s="1"/>
      <c r="B435" s="1"/>
      <c r="C435" s="1">
        <v>4110</v>
      </c>
      <c r="D435" s="20">
        <v>13300</v>
      </c>
      <c r="E435" s="20">
        <v>13300</v>
      </c>
      <c r="F435" s="21">
        <f t="shared" si="235"/>
        <v>5562.96</v>
      </c>
      <c r="G435" s="26">
        <f t="shared" si="224"/>
        <v>0.41826766917293234</v>
      </c>
      <c r="H435" s="21">
        <f t="shared" si="236"/>
        <v>5562.96</v>
      </c>
      <c r="I435" s="21">
        <f t="shared" si="237"/>
        <v>5562.96</v>
      </c>
      <c r="J435" s="20">
        <v>5562.96</v>
      </c>
      <c r="K435" s="21">
        <v>0</v>
      </c>
      <c r="L435" s="21">
        <v>0</v>
      </c>
      <c r="M435" s="20">
        <v>0</v>
      </c>
      <c r="N435" s="21">
        <v>0</v>
      </c>
      <c r="O435" s="21">
        <v>0</v>
      </c>
      <c r="P435" s="21">
        <v>0</v>
      </c>
      <c r="Q435" s="21">
        <f t="shared" si="238"/>
        <v>0</v>
      </c>
      <c r="R435" s="21">
        <v>0</v>
      </c>
      <c r="S435" s="21">
        <v>0</v>
      </c>
      <c r="T435"/>
      <c r="U435" s="3"/>
    </row>
    <row r="436" spans="1:21" x14ac:dyDescent="0.25">
      <c r="A436" s="1"/>
      <c r="B436" s="1"/>
      <c r="C436" s="1">
        <v>4120</v>
      </c>
      <c r="D436" s="20">
        <v>2000</v>
      </c>
      <c r="E436" s="20">
        <v>2000</v>
      </c>
      <c r="F436" s="21">
        <f t="shared" si="235"/>
        <v>631.16</v>
      </c>
      <c r="G436" s="26">
        <f t="shared" si="224"/>
        <v>0.31557999999999997</v>
      </c>
      <c r="H436" s="21">
        <f t="shared" si="236"/>
        <v>631.16</v>
      </c>
      <c r="I436" s="21">
        <f t="shared" si="237"/>
        <v>631.16</v>
      </c>
      <c r="J436" s="20">
        <v>631.16</v>
      </c>
      <c r="K436" s="21">
        <v>0</v>
      </c>
      <c r="L436" s="21">
        <v>0</v>
      </c>
      <c r="M436" s="20">
        <v>0</v>
      </c>
      <c r="N436" s="21">
        <v>0</v>
      </c>
      <c r="O436" s="21">
        <v>0</v>
      </c>
      <c r="P436" s="21">
        <v>0</v>
      </c>
      <c r="Q436" s="21">
        <f t="shared" si="238"/>
        <v>0</v>
      </c>
      <c r="R436" s="21">
        <v>0</v>
      </c>
      <c r="S436" s="21">
        <v>0</v>
      </c>
      <c r="T436"/>
      <c r="U436" s="3"/>
    </row>
    <row r="437" spans="1:21" x14ac:dyDescent="0.25">
      <c r="A437" s="1"/>
      <c r="B437" s="1"/>
      <c r="C437" s="1">
        <v>4170</v>
      </c>
      <c r="D437" s="20">
        <v>700</v>
      </c>
      <c r="E437" s="20">
        <v>700</v>
      </c>
      <c r="F437" s="21">
        <f t="shared" si="235"/>
        <v>0</v>
      </c>
      <c r="G437" s="26">
        <f t="shared" si="224"/>
        <v>0</v>
      </c>
      <c r="H437" s="21">
        <f t="shared" si="236"/>
        <v>0</v>
      </c>
      <c r="I437" s="21">
        <f t="shared" si="237"/>
        <v>0</v>
      </c>
      <c r="J437" s="20">
        <v>0</v>
      </c>
      <c r="K437" s="21">
        <v>0</v>
      </c>
      <c r="L437" s="21">
        <v>0</v>
      </c>
      <c r="M437" s="20">
        <v>0</v>
      </c>
      <c r="N437" s="21">
        <v>0</v>
      </c>
      <c r="O437" s="21">
        <v>0</v>
      </c>
      <c r="P437" s="21">
        <v>0</v>
      </c>
      <c r="Q437" s="21">
        <f t="shared" si="238"/>
        <v>0</v>
      </c>
      <c r="R437" s="21">
        <v>0</v>
      </c>
      <c r="S437" s="21">
        <v>0</v>
      </c>
      <c r="T437"/>
      <c r="U437" s="3"/>
    </row>
    <row r="438" spans="1:21" x14ac:dyDescent="0.25">
      <c r="A438" s="1"/>
      <c r="B438" s="1"/>
      <c r="C438" s="1">
        <v>4210</v>
      </c>
      <c r="D438" s="20">
        <v>70000</v>
      </c>
      <c r="E438" s="20">
        <v>70000</v>
      </c>
      <c r="F438" s="21">
        <f t="shared" si="235"/>
        <v>36183.86</v>
      </c>
      <c r="G438" s="26">
        <f t="shared" si="224"/>
        <v>0.51691228571428571</v>
      </c>
      <c r="H438" s="21">
        <f t="shared" si="236"/>
        <v>36183.86</v>
      </c>
      <c r="I438" s="21">
        <f t="shared" si="237"/>
        <v>36183.86</v>
      </c>
      <c r="J438" s="20">
        <v>0</v>
      </c>
      <c r="K438" s="20">
        <v>36183.86</v>
      </c>
      <c r="L438" s="21">
        <v>0</v>
      </c>
      <c r="M438" s="20">
        <v>0</v>
      </c>
      <c r="N438" s="21">
        <v>0</v>
      </c>
      <c r="O438" s="21">
        <v>0</v>
      </c>
      <c r="P438" s="21">
        <v>0</v>
      </c>
      <c r="Q438" s="21">
        <f t="shared" si="238"/>
        <v>0</v>
      </c>
      <c r="R438" s="21">
        <v>0</v>
      </c>
      <c r="S438" s="21">
        <v>0</v>
      </c>
      <c r="T438"/>
      <c r="U438" s="3"/>
    </row>
    <row r="439" spans="1:21" x14ac:dyDescent="0.25">
      <c r="A439" s="1"/>
      <c r="B439" s="1"/>
      <c r="C439" s="1">
        <v>4280</v>
      </c>
      <c r="D439" s="20">
        <v>0</v>
      </c>
      <c r="E439" s="20">
        <v>100</v>
      </c>
      <c r="F439" s="21">
        <f t="shared" si="235"/>
        <v>72.5</v>
      </c>
      <c r="G439" s="26">
        <f t="shared" si="224"/>
        <v>0.72499999999999998</v>
      </c>
      <c r="H439" s="21">
        <f t="shared" si="236"/>
        <v>72.5</v>
      </c>
      <c r="I439" s="21">
        <f t="shared" si="237"/>
        <v>72.5</v>
      </c>
      <c r="J439" s="20">
        <v>0</v>
      </c>
      <c r="K439" s="20">
        <v>72.5</v>
      </c>
      <c r="L439" s="21">
        <v>0</v>
      </c>
      <c r="M439" s="20">
        <v>0</v>
      </c>
      <c r="N439" s="21">
        <v>0</v>
      </c>
      <c r="O439" s="21">
        <v>0</v>
      </c>
      <c r="P439" s="21">
        <v>0</v>
      </c>
      <c r="Q439" s="21">
        <f t="shared" si="238"/>
        <v>0</v>
      </c>
      <c r="R439" s="21">
        <v>0</v>
      </c>
      <c r="S439" s="21">
        <v>0</v>
      </c>
      <c r="T439"/>
      <c r="U439" s="3"/>
    </row>
    <row r="440" spans="1:21" x14ac:dyDescent="0.25">
      <c r="A440" s="1"/>
      <c r="B440" s="1"/>
      <c r="C440" s="1">
        <v>4300</v>
      </c>
      <c r="D440" s="20">
        <v>381389</v>
      </c>
      <c r="E440" s="20">
        <v>395716.39</v>
      </c>
      <c r="F440" s="21">
        <f t="shared" si="235"/>
        <v>136878.57999999999</v>
      </c>
      <c r="G440" s="26">
        <f t="shared" si="224"/>
        <v>0.34590070934388134</v>
      </c>
      <c r="H440" s="21">
        <f t="shared" si="236"/>
        <v>136878.57999999999</v>
      </c>
      <c r="I440" s="21">
        <f t="shared" si="237"/>
        <v>136878.57999999999</v>
      </c>
      <c r="J440" s="20">
        <v>0</v>
      </c>
      <c r="K440" s="20">
        <v>136878.57999999999</v>
      </c>
      <c r="L440" s="21">
        <v>0</v>
      </c>
      <c r="M440" s="20">
        <v>0</v>
      </c>
      <c r="N440" s="21">
        <v>0</v>
      </c>
      <c r="O440" s="21">
        <v>0</v>
      </c>
      <c r="P440" s="21">
        <v>0</v>
      </c>
      <c r="Q440" s="21">
        <f t="shared" si="238"/>
        <v>0</v>
      </c>
      <c r="R440" s="21">
        <v>0</v>
      </c>
      <c r="S440" s="21">
        <v>0</v>
      </c>
      <c r="T440"/>
      <c r="U440" s="3"/>
    </row>
    <row r="441" spans="1:21" x14ac:dyDescent="0.25">
      <c r="A441" s="1"/>
      <c r="B441" s="1"/>
      <c r="C441" s="1">
        <v>4350</v>
      </c>
      <c r="D441" s="20">
        <v>1500</v>
      </c>
      <c r="E441" s="20">
        <v>1500</v>
      </c>
      <c r="F441" s="21">
        <f t="shared" si="235"/>
        <v>297</v>
      </c>
      <c r="G441" s="26">
        <f t="shared" si="224"/>
        <v>0.19800000000000001</v>
      </c>
      <c r="H441" s="21">
        <f t="shared" si="236"/>
        <v>297</v>
      </c>
      <c r="I441" s="21">
        <f t="shared" si="237"/>
        <v>297</v>
      </c>
      <c r="J441" s="20">
        <v>0</v>
      </c>
      <c r="K441" s="20">
        <v>297</v>
      </c>
      <c r="L441" s="21">
        <v>0</v>
      </c>
      <c r="M441" s="20">
        <v>0</v>
      </c>
      <c r="N441" s="21">
        <v>0</v>
      </c>
      <c r="O441" s="21">
        <v>0</v>
      </c>
      <c r="P441" s="21">
        <v>0</v>
      </c>
      <c r="Q441" s="21">
        <f t="shared" si="238"/>
        <v>0</v>
      </c>
      <c r="R441" s="21">
        <v>0</v>
      </c>
      <c r="S441" s="21">
        <v>0</v>
      </c>
      <c r="T441"/>
      <c r="U441" s="3"/>
    </row>
    <row r="442" spans="1:21" x14ac:dyDescent="0.25">
      <c r="A442" s="1"/>
      <c r="B442" s="1"/>
      <c r="C442" s="1">
        <v>4370</v>
      </c>
      <c r="D442" s="20">
        <v>1000</v>
      </c>
      <c r="E442" s="20">
        <v>1000</v>
      </c>
      <c r="F442" s="21">
        <f t="shared" si="235"/>
        <v>88.7</v>
      </c>
      <c r="G442" s="26">
        <f t="shared" si="224"/>
        <v>8.8700000000000001E-2</v>
      </c>
      <c r="H442" s="21">
        <f t="shared" si="236"/>
        <v>88.7</v>
      </c>
      <c r="I442" s="21">
        <f t="shared" si="237"/>
        <v>88.7</v>
      </c>
      <c r="J442" s="20">
        <v>0</v>
      </c>
      <c r="K442" s="20">
        <v>88.7</v>
      </c>
      <c r="L442" s="21">
        <v>0</v>
      </c>
      <c r="M442" s="20">
        <v>0</v>
      </c>
      <c r="N442" s="21">
        <v>0</v>
      </c>
      <c r="O442" s="21">
        <v>0</v>
      </c>
      <c r="P442" s="21">
        <v>0</v>
      </c>
      <c r="Q442" s="21">
        <f t="shared" si="238"/>
        <v>0</v>
      </c>
      <c r="R442" s="21">
        <v>0</v>
      </c>
      <c r="S442" s="21">
        <v>0</v>
      </c>
      <c r="T442"/>
      <c r="U442" s="3"/>
    </row>
    <row r="443" spans="1:21" x14ac:dyDescent="0.25">
      <c r="A443" s="1"/>
      <c r="B443" s="1"/>
      <c r="C443" s="1">
        <v>4410</v>
      </c>
      <c r="D443" s="20">
        <v>1000</v>
      </c>
      <c r="E443" s="20">
        <v>1800</v>
      </c>
      <c r="F443" s="21">
        <f t="shared" si="235"/>
        <v>906.6</v>
      </c>
      <c r="G443" s="26">
        <f t="shared" si="224"/>
        <v>0.50366666666666671</v>
      </c>
      <c r="H443" s="21">
        <f t="shared" si="236"/>
        <v>906.6</v>
      </c>
      <c r="I443" s="21">
        <f t="shared" si="237"/>
        <v>906.6</v>
      </c>
      <c r="J443" s="20">
        <v>0</v>
      </c>
      <c r="K443" s="20">
        <v>906.6</v>
      </c>
      <c r="L443" s="21">
        <v>0</v>
      </c>
      <c r="M443" s="20">
        <v>0</v>
      </c>
      <c r="N443" s="21">
        <v>0</v>
      </c>
      <c r="O443" s="21">
        <v>0</v>
      </c>
      <c r="P443" s="21">
        <v>0</v>
      </c>
      <c r="Q443" s="21">
        <f t="shared" si="238"/>
        <v>0</v>
      </c>
      <c r="R443" s="21">
        <v>0</v>
      </c>
      <c r="S443" s="21">
        <v>0</v>
      </c>
      <c r="T443"/>
      <c r="U443" s="3"/>
    </row>
    <row r="444" spans="1:21" x14ac:dyDescent="0.25">
      <c r="A444" s="1"/>
      <c r="B444" s="1"/>
      <c r="C444" s="1">
        <v>4440</v>
      </c>
      <c r="D444" s="20">
        <v>2200</v>
      </c>
      <c r="E444" s="20">
        <v>2200</v>
      </c>
      <c r="F444" s="21">
        <f t="shared" si="235"/>
        <v>1640.89</v>
      </c>
      <c r="G444" s="26">
        <f t="shared" si="224"/>
        <v>0.74585909090909097</v>
      </c>
      <c r="H444" s="21">
        <f t="shared" si="236"/>
        <v>1640.89</v>
      </c>
      <c r="I444" s="21">
        <f t="shared" si="237"/>
        <v>1640.89</v>
      </c>
      <c r="J444" s="20">
        <v>0</v>
      </c>
      <c r="K444" s="20">
        <v>1640.89</v>
      </c>
      <c r="L444" s="21">
        <v>0</v>
      </c>
      <c r="M444" s="20">
        <v>0</v>
      </c>
      <c r="N444" s="21">
        <v>0</v>
      </c>
      <c r="O444" s="21">
        <v>0</v>
      </c>
      <c r="P444" s="21">
        <v>0</v>
      </c>
      <c r="Q444" s="21">
        <f t="shared" si="238"/>
        <v>0</v>
      </c>
      <c r="R444" s="21">
        <v>0</v>
      </c>
      <c r="S444" s="21">
        <v>0</v>
      </c>
      <c r="T444"/>
      <c r="U444" s="3"/>
    </row>
    <row r="445" spans="1:21" x14ac:dyDescent="0.25">
      <c r="A445" s="1"/>
      <c r="B445" s="1"/>
      <c r="C445" s="1">
        <v>4700</v>
      </c>
      <c r="D445" s="20">
        <v>3000</v>
      </c>
      <c r="E445" s="20">
        <v>3000</v>
      </c>
      <c r="F445" s="21">
        <f t="shared" si="235"/>
        <v>1930</v>
      </c>
      <c r="G445" s="26">
        <f t="shared" si="224"/>
        <v>0.64333333333333331</v>
      </c>
      <c r="H445" s="21">
        <f t="shared" si="236"/>
        <v>1930</v>
      </c>
      <c r="I445" s="21">
        <f t="shared" si="237"/>
        <v>1930</v>
      </c>
      <c r="J445" s="20">
        <v>0</v>
      </c>
      <c r="K445" s="20">
        <v>1930</v>
      </c>
      <c r="L445" s="21">
        <v>0</v>
      </c>
      <c r="M445" s="20">
        <v>0</v>
      </c>
      <c r="N445" s="21">
        <v>0</v>
      </c>
      <c r="O445" s="21">
        <v>0</v>
      </c>
      <c r="P445" s="21">
        <v>0</v>
      </c>
      <c r="Q445" s="21">
        <f t="shared" si="238"/>
        <v>0</v>
      </c>
      <c r="R445" s="21">
        <v>0</v>
      </c>
      <c r="S445" s="21">
        <v>0</v>
      </c>
      <c r="T445"/>
      <c r="U445" s="3"/>
    </row>
    <row r="446" spans="1:21" x14ac:dyDescent="0.25">
      <c r="A446" s="1"/>
      <c r="B446" s="1"/>
      <c r="C446" s="1">
        <v>6050</v>
      </c>
      <c r="D446" s="20">
        <v>100000</v>
      </c>
      <c r="E446" s="20">
        <v>100000</v>
      </c>
      <c r="F446" s="21">
        <f t="shared" si="235"/>
        <v>6937.79</v>
      </c>
      <c r="G446" s="26">
        <f t="shared" si="224"/>
        <v>6.9377900000000006E-2</v>
      </c>
      <c r="H446" s="21">
        <f t="shared" si="236"/>
        <v>0</v>
      </c>
      <c r="I446" s="21">
        <f t="shared" si="237"/>
        <v>0</v>
      </c>
      <c r="J446" s="20">
        <v>0</v>
      </c>
      <c r="K446" s="20">
        <v>0</v>
      </c>
      <c r="L446" s="21">
        <v>0</v>
      </c>
      <c r="M446" s="20">
        <v>0</v>
      </c>
      <c r="N446" s="21">
        <v>0</v>
      </c>
      <c r="O446" s="21">
        <v>0</v>
      </c>
      <c r="P446" s="21">
        <v>0</v>
      </c>
      <c r="Q446" s="21">
        <f t="shared" si="238"/>
        <v>6937.79</v>
      </c>
      <c r="R446" s="20">
        <v>6937.79</v>
      </c>
      <c r="S446" s="21">
        <v>0</v>
      </c>
      <c r="T446"/>
      <c r="U446" s="3"/>
    </row>
    <row r="447" spans="1:21" s="12" customFormat="1" x14ac:dyDescent="0.25">
      <c r="A447" s="13"/>
      <c r="B447" s="13">
        <v>90003</v>
      </c>
      <c r="C447" s="13"/>
      <c r="D447" s="19">
        <f>SUM(D448:D449)</f>
        <v>25000</v>
      </c>
      <c r="E447" s="19">
        <f t="shared" ref="E447:S447" si="239">SUM(E448:E449)</f>
        <v>32000</v>
      </c>
      <c r="F447" s="19">
        <f t="shared" si="239"/>
        <v>28515.24</v>
      </c>
      <c r="G447" s="26">
        <f t="shared" si="224"/>
        <v>0.89110125000000007</v>
      </c>
      <c r="H447" s="19">
        <f t="shared" si="239"/>
        <v>28515.24</v>
      </c>
      <c r="I447" s="19">
        <f t="shared" si="239"/>
        <v>28515.24</v>
      </c>
      <c r="J447" s="19">
        <f t="shared" si="239"/>
        <v>0</v>
      </c>
      <c r="K447" s="19">
        <f t="shared" si="239"/>
        <v>28515.24</v>
      </c>
      <c r="L447" s="19">
        <f t="shared" si="239"/>
        <v>0</v>
      </c>
      <c r="M447" s="19">
        <f t="shared" si="239"/>
        <v>0</v>
      </c>
      <c r="N447" s="19">
        <f t="shared" si="239"/>
        <v>0</v>
      </c>
      <c r="O447" s="19">
        <f t="shared" si="239"/>
        <v>0</v>
      </c>
      <c r="P447" s="19">
        <f t="shared" si="239"/>
        <v>0</v>
      </c>
      <c r="Q447" s="19">
        <f t="shared" si="239"/>
        <v>0</v>
      </c>
      <c r="R447" s="19">
        <f t="shared" si="239"/>
        <v>0</v>
      </c>
      <c r="S447" s="19">
        <f t="shared" si="239"/>
        <v>0</v>
      </c>
      <c r="T447"/>
      <c r="U447" s="4"/>
    </row>
    <row r="448" spans="1:21" x14ac:dyDescent="0.25">
      <c r="A448" s="1"/>
      <c r="B448" s="1"/>
      <c r="C448" s="1">
        <v>4210</v>
      </c>
      <c r="D448" s="20">
        <v>5000</v>
      </c>
      <c r="E448" s="20">
        <v>1000</v>
      </c>
      <c r="F448" s="20">
        <f>H448+Q448</f>
        <v>0</v>
      </c>
      <c r="G448" s="26">
        <f t="shared" si="224"/>
        <v>0</v>
      </c>
      <c r="H448" s="20">
        <f>I448+L448+M448+N448+O448+P448</f>
        <v>0</v>
      </c>
      <c r="I448" s="20">
        <f>J448+K448</f>
        <v>0</v>
      </c>
      <c r="J448" s="20">
        <v>0</v>
      </c>
      <c r="K448" s="20">
        <v>0</v>
      </c>
      <c r="L448" s="20">
        <v>0</v>
      </c>
      <c r="M448" s="20">
        <v>0</v>
      </c>
      <c r="N448" s="20">
        <v>0</v>
      </c>
      <c r="O448" s="20">
        <v>0</v>
      </c>
      <c r="P448" s="20">
        <v>0</v>
      </c>
      <c r="Q448" s="21">
        <f>R448+T448</f>
        <v>0</v>
      </c>
      <c r="R448" s="20">
        <v>0</v>
      </c>
      <c r="S448" s="20">
        <v>0</v>
      </c>
      <c r="T448"/>
      <c r="U448" s="3"/>
    </row>
    <row r="449" spans="1:21" x14ac:dyDescent="0.25">
      <c r="A449" s="1"/>
      <c r="B449" s="1"/>
      <c r="C449" s="1">
        <v>4300</v>
      </c>
      <c r="D449" s="20">
        <v>20000</v>
      </c>
      <c r="E449" s="20">
        <v>31000</v>
      </c>
      <c r="F449" s="20">
        <f>H449+Q449</f>
        <v>28515.24</v>
      </c>
      <c r="G449" s="26">
        <f t="shared" si="224"/>
        <v>0.91984645161290324</v>
      </c>
      <c r="H449" s="20">
        <f>I449+L449+M449+N449+O449+P449</f>
        <v>28515.24</v>
      </c>
      <c r="I449" s="20">
        <f>J449+K449</f>
        <v>28515.24</v>
      </c>
      <c r="J449" s="20">
        <v>0</v>
      </c>
      <c r="K449" s="20">
        <v>28515.24</v>
      </c>
      <c r="L449" s="20">
        <v>0</v>
      </c>
      <c r="M449" s="20">
        <v>0</v>
      </c>
      <c r="N449" s="20">
        <v>0</v>
      </c>
      <c r="O449" s="20">
        <v>0</v>
      </c>
      <c r="P449" s="20">
        <v>0</v>
      </c>
      <c r="Q449" s="21">
        <f>R449+T449</f>
        <v>0</v>
      </c>
      <c r="R449" s="20">
        <v>0</v>
      </c>
      <c r="S449" s="20">
        <v>0</v>
      </c>
      <c r="T449"/>
      <c r="U449" s="3"/>
    </row>
    <row r="450" spans="1:21" s="12" customFormat="1" x14ac:dyDescent="0.25">
      <c r="A450" s="13"/>
      <c r="B450" s="13">
        <v>90004</v>
      </c>
      <c r="C450" s="13"/>
      <c r="D450" s="19">
        <f>SUM(D451:D452)</f>
        <v>20000</v>
      </c>
      <c r="E450" s="19">
        <f t="shared" ref="E450:S450" si="240">SUM(E451:E452)</f>
        <v>13000</v>
      </c>
      <c r="F450" s="19">
        <f t="shared" si="240"/>
        <v>4402.32</v>
      </c>
      <c r="G450" s="26">
        <f t="shared" si="224"/>
        <v>0.33864</v>
      </c>
      <c r="H450" s="19">
        <f t="shared" si="240"/>
        <v>4402.32</v>
      </c>
      <c r="I450" s="19">
        <f t="shared" si="240"/>
        <v>4402.32</v>
      </c>
      <c r="J450" s="19">
        <f t="shared" si="240"/>
        <v>0</v>
      </c>
      <c r="K450" s="19">
        <f t="shared" si="240"/>
        <v>4402.32</v>
      </c>
      <c r="L450" s="19">
        <f t="shared" si="240"/>
        <v>0</v>
      </c>
      <c r="M450" s="19">
        <f>SUM(M451:M452)</f>
        <v>0</v>
      </c>
      <c r="N450" s="19">
        <f t="shared" si="240"/>
        <v>0</v>
      </c>
      <c r="O450" s="19">
        <f t="shared" si="240"/>
        <v>0</v>
      </c>
      <c r="P450" s="19">
        <f t="shared" si="240"/>
        <v>0</v>
      </c>
      <c r="Q450" s="19">
        <f t="shared" si="240"/>
        <v>0</v>
      </c>
      <c r="R450" s="19">
        <f t="shared" si="240"/>
        <v>0</v>
      </c>
      <c r="S450" s="19">
        <f t="shared" si="240"/>
        <v>0</v>
      </c>
      <c r="T450"/>
      <c r="U450" s="4"/>
    </row>
    <row r="451" spans="1:21" x14ac:dyDescent="0.25">
      <c r="A451" s="1"/>
      <c r="B451" s="1"/>
      <c r="C451" s="1">
        <v>4210</v>
      </c>
      <c r="D451" s="20">
        <v>5000</v>
      </c>
      <c r="E451" s="20">
        <v>3000</v>
      </c>
      <c r="F451" s="20">
        <f>H451+Q451</f>
        <v>725.22</v>
      </c>
      <c r="G451" s="26">
        <f t="shared" si="224"/>
        <v>0.24174000000000001</v>
      </c>
      <c r="H451" s="20">
        <f>I451+L451+M451+N451+O451+P451</f>
        <v>725.22</v>
      </c>
      <c r="I451" s="20">
        <f>J451+K451</f>
        <v>725.22</v>
      </c>
      <c r="J451" s="20">
        <v>0</v>
      </c>
      <c r="K451" s="20">
        <v>725.22</v>
      </c>
      <c r="L451" s="20">
        <v>0</v>
      </c>
      <c r="M451" s="20">
        <v>0</v>
      </c>
      <c r="N451" s="20">
        <v>0</v>
      </c>
      <c r="O451" s="20">
        <v>0</v>
      </c>
      <c r="P451" s="20">
        <v>0</v>
      </c>
      <c r="Q451" s="20">
        <f>R451+T451</f>
        <v>0</v>
      </c>
      <c r="R451" s="20">
        <v>0</v>
      </c>
      <c r="S451" s="20">
        <v>0</v>
      </c>
      <c r="T451"/>
      <c r="U451" s="3"/>
    </row>
    <row r="452" spans="1:21" x14ac:dyDescent="0.25">
      <c r="A452" s="1"/>
      <c r="B452" s="1"/>
      <c r="C452" s="1">
        <v>4300</v>
      </c>
      <c r="D452" s="20">
        <v>15000</v>
      </c>
      <c r="E452" s="20">
        <v>10000</v>
      </c>
      <c r="F452" s="20">
        <f>H452+Q452</f>
        <v>3677.1</v>
      </c>
      <c r="G452" s="26">
        <f t="shared" si="224"/>
        <v>0.36770999999999998</v>
      </c>
      <c r="H452" s="20">
        <f>I452+L452+M452+N452+O452+P452</f>
        <v>3677.1</v>
      </c>
      <c r="I452" s="20">
        <f>J452+K452</f>
        <v>3677.1</v>
      </c>
      <c r="J452" s="20">
        <v>0</v>
      </c>
      <c r="K452" s="20">
        <v>3677.1</v>
      </c>
      <c r="L452" s="27">
        <v>0</v>
      </c>
      <c r="M452" s="27">
        <v>0</v>
      </c>
      <c r="N452" s="27">
        <v>0</v>
      </c>
      <c r="O452" s="27">
        <v>0</v>
      </c>
      <c r="P452" s="27">
        <v>0</v>
      </c>
      <c r="Q452" s="20">
        <f>R452+T452</f>
        <v>0</v>
      </c>
      <c r="R452" s="20">
        <v>0</v>
      </c>
      <c r="S452" s="20">
        <v>0</v>
      </c>
      <c r="T452"/>
      <c r="U452" s="3"/>
    </row>
    <row r="453" spans="1:21" s="12" customFormat="1" x14ac:dyDescent="0.25">
      <c r="A453" s="13"/>
      <c r="B453" s="13">
        <v>90015</v>
      </c>
      <c r="C453" s="13"/>
      <c r="D453" s="19">
        <f>SUM(D454:D456)</f>
        <v>287000</v>
      </c>
      <c r="E453" s="19">
        <f t="shared" ref="E453:S453" si="241">SUM(E454:E456)</f>
        <v>264500</v>
      </c>
      <c r="F453" s="19">
        <f t="shared" si="241"/>
        <v>135130.60999999999</v>
      </c>
      <c r="G453" s="26">
        <f t="shared" si="224"/>
        <v>0.51089077504725888</v>
      </c>
      <c r="H453" s="19">
        <f t="shared" si="241"/>
        <v>135130.60999999999</v>
      </c>
      <c r="I453" s="19">
        <f t="shared" si="241"/>
        <v>135130.60999999999</v>
      </c>
      <c r="J453" s="19">
        <f t="shared" si="241"/>
        <v>0</v>
      </c>
      <c r="K453" s="19">
        <f t="shared" si="241"/>
        <v>135130.60999999999</v>
      </c>
      <c r="L453" s="19">
        <f t="shared" si="241"/>
        <v>0</v>
      </c>
      <c r="M453" s="19">
        <f t="shared" si="241"/>
        <v>0</v>
      </c>
      <c r="N453" s="19">
        <f t="shared" si="241"/>
        <v>0</v>
      </c>
      <c r="O453" s="19">
        <f t="shared" si="241"/>
        <v>0</v>
      </c>
      <c r="P453" s="19">
        <f t="shared" si="241"/>
        <v>0</v>
      </c>
      <c r="Q453" s="19">
        <f t="shared" si="241"/>
        <v>0</v>
      </c>
      <c r="R453" s="19">
        <f t="shared" si="241"/>
        <v>0</v>
      </c>
      <c r="S453" s="19">
        <f t="shared" si="241"/>
        <v>0</v>
      </c>
      <c r="T453"/>
      <c r="U453" s="4"/>
    </row>
    <row r="454" spans="1:21" x14ac:dyDescent="0.25">
      <c r="A454" s="1"/>
      <c r="B454" s="1"/>
      <c r="C454" s="1">
        <v>4260</v>
      </c>
      <c r="D454" s="20">
        <v>180000</v>
      </c>
      <c r="E454" s="20">
        <v>157500</v>
      </c>
      <c r="F454" s="20">
        <f>H454+Q454</f>
        <v>96828.15</v>
      </c>
      <c r="G454" s="26">
        <f t="shared" si="224"/>
        <v>0.61478190476190475</v>
      </c>
      <c r="H454" s="20">
        <f>I454+L454+M454+N454+O454+P454</f>
        <v>96828.15</v>
      </c>
      <c r="I454" s="20">
        <f>J454+K454</f>
        <v>96828.15</v>
      </c>
      <c r="J454" s="20">
        <v>0</v>
      </c>
      <c r="K454" s="20">
        <v>96828.15</v>
      </c>
      <c r="L454" s="20">
        <v>0</v>
      </c>
      <c r="M454" s="20">
        <v>0</v>
      </c>
      <c r="N454" s="20">
        <v>0</v>
      </c>
      <c r="O454" s="20">
        <v>0</v>
      </c>
      <c r="P454" s="20">
        <v>0</v>
      </c>
      <c r="Q454" s="20">
        <f>R454+T454</f>
        <v>0</v>
      </c>
      <c r="R454" s="20">
        <v>0</v>
      </c>
      <c r="S454" s="20">
        <v>0</v>
      </c>
      <c r="T454"/>
      <c r="U454" s="3"/>
    </row>
    <row r="455" spans="1:21" x14ac:dyDescent="0.25">
      <c r="A455" s="1"/>
      <c r="B455" s="1"/>
      <c r="C455" s="1">
        <v>4270</v>
      </c>
      <c r="D455" s="20">
        <v>75000</v>
      </c>
      <c r="E455" s="20">
        <v>75000</v>
      </c>
      <c r="F455" s="20">
        <f t="shared" ref="F455:F456" si="242">H455+Q455</f>
        <v>38302.46</v>
      </c>
      <c r="G455" s="26">
        <f t="shared" si="224"/>
        <v>0.51069946666666666</v>
      </c>
      <c r="H455" s="20">
        <f t="shared" ref="H455:H456" si="243">I455+L455+M455+N455+O455+P455</f>
        <v>38302.46</v>
      </c>
      <c r="I455" s="20">
        <f t="shared" ref="I455:I456" si="244">J455+K455</f>
        <v>38302.46</v>
      </c>
      <c r="J455" s="20">
        <v>0</v>
      </c>
      <c r="K455" s="20">
        <v>38302.46</v>
      </c>
      <c r="L455" s="20">
        <v>0</v>
      </c>
      <c r="M455" s="20">
        <v>0</v>
      </c>
      <c r="N455" s="20">
        <v>0</v>
      </c>
      <c r="O455" s="20">
        <v>0</v>
      </c>
      <c r="P455" s="20">
        <v>0</v>
      </c>
      <c r="Q455" s="20">
        <f t="shared" ref="Q455:Q456" si="245">R455+T455</f>
        <v>0</v>
      </c>
      <c r="R455" s="20">
        <v>0</v>
      </c>
      <c r="S455" s="20">
        <v>0</v>
      </c>
      <c r="T455"/>
      <c r="U455" s="3"/>
    </row>
    <row r="456" spans="1:21" x14ac:dyDescent="0.25">
      <c r="A456" s="1"/>
      <c r="B456" s="1"/>
      <c r="C456" s="1">
        <v>6050</v>
      </c>
      <c r="D456" s="20">
        <v>32000</v>
      </c>
      <c r="E456" s="20">
        <v>32000</v>
      </c>
      <c r="F456" s="20">
        <f t="shared" si="242"/>
        <v>0</v>
      </c>
      <c r="G456" s="26">
        <f t="shared" si="224"/>
        <v>0</v>
      </c>
      <c r="H456" s="20">
        <f t="shared" si="243"/>
        <v>0</v>
      </c>
      <c r="I456" s="20">
        <f t="shared" si="244"/>
        <v>0</v>
      </c>
      <c r="J456" s="20">
        <v>0</v>
      </c>
      <c r="K456" s="20">
        <v>0</v>
      </c>
      <c r="L456" s="20">
        <v>0</v>
      </c>
      <c r="M456" s="20">
        <v>0</v>
      </c>
      <c r="N456" s="20">
        <v>0</v>
      </c>
      <c r="O456" s="20">
        <v>0</v>
      </c>
      <c r="P456" s="20">
        <v>0</v>
      </c>
      <c r="Q456" s="20">
        <f t="shared" si="245"/>
        <v>0</v>
      </c>
      <c r="R456" s="20">
        <v>0</v>
      </c>
      <c r="S456" s="20">
        <v>0</v>
      </c>
      <c r="T456"/>
      <c r="U456" s="3"/>
    </row>
    <row r="457" spans="1:21" s="12" customFormat="1" x14ac:dyDescent="0.25">
      <c r="A457" s="13"/>
      <c r="B457" s="13">
        <v>90095</v>
      </c>
      <c r="C457" s="13"/>
      <c r="D457" s="19">
        <f>SUM(D458:D473)</f>
        <v>88280</v>
      </c>
      <c r="E457" s="19">
        <f t="shared" ref="E457:S457" si="246">SUM(E458:E473)</f>
        <v>88852.08</v>
      </c>
      <c r="F457" s="19">
        <f t="shared" si="246"/>
        <v>39618.629999999997</v>
      </c>
      <c r="G457" s="26">
        <f t="shared" si="224"/>
        <v>0.44589423230159603</v>
      </c>
      <c r="H457" s="19">
        <f t="shared" si="246"/>
        <v>39618.629999999997</v>
      </c>
      <c r="I457" s="19">
        <f t="shared" si="246"/>
        <v>994.16</v>
      </c>
      <c r="J457" s="19">
        <f t="shared" si="246"/>
        <v>0</v>
      </c>
      <c r="K457" s="19">
        <f t="shared" si="246"/>
        <v>994.16</v>
      </c>
      <c r="L457" s="19">
        <f t="shared" si="246"/>
        <v>0</v>
      </c>
      <c r="M457" s="19">
        <f t="shared" si="246"/>
        <v>0</v>
      </c>
      <c r="N457" s="19">
        <f t="shared" si="246"/>
        <v>38624.47</v>
      </c>
      <c r="O457" s="19">
        <f t="shared" si="246"/>
        <v>0</v>
      </c>
      <c r="P457" s="19">
        <f t="shared" si="246"/>
        <v>0</v>
      </c>
      <c r="Q457" s="19">
        <f t="shared" si="246"/>
        <v>0</v>
      </c>
      <c r="R457" s="19">
        <f t="shared" si="246"/>
        <v>0</v>
      </c>
      <c r="S457" s="19">
        <f t="shared" si="246"/>
        <v>0</v>
      </c>
      <c r="T457"/>
      <c r="U457" s="4"/>
    </row>
    <row r="458" spans="1:21" x14ac:dyDescent="0.25">
      <c r="A458" s="1"/>
      <c r="B458" s="1"/>
      <c r="C458" s="1">
        <v>2710</v>
      </c>
      <c r="D458" s="20">
        <v>5000</v>
      </c>
      <c r="E458" s="20">
        <v>5000</v>
      </c>
      <c r="F458" s="20">
        <f>H458+Q458</f>
        <v>0</v>
      </c>
      <c r="G458" s="26">
        <f t="shared" si="224"/>
        <v>0</v>
      </c>
      <c r="H458" s="20">
        <f>I458+L458+M458+N458+O458+P458</f>
        <v>0</v>
      </c>
      <c r="I458" s="20">
        <f>J458+K458</f>
        <v>0</v>
      </c>
      <c r="J458" s="20">
        <v>0</v>
      </c>
      <c r="K458" s="20">
        <v>0</v>
      </c>
      <c r="L458" s="20">
        <v>0</v>
      </c>
      <c r="M458" s="20">
        <v>0</v>
      </c>
      <c r="N458" s="20">
        <v>0</v>
      </c>
      <c r="O458" s="20">
        <v>0</v>
      </c>
      <c r="P458" s="20">
        <v>0</v>
      </c>
      <c r="Q458" s="20">
        <v>0</v>
      </c>
      <c r="R458" s="20">
        <v>0</v>
      </c>
      <c r="S458" s="20">
        <v>0</v>
      </c>
      <c r="T458"/>
      <c r="U458" s="3"/>
    </row>
    <row r="459" spans="1:21" x14ac:dyDescent="0.25">
      <c r="A459" s="1"/>
      <c r="B459" s="1"/>
      <c r="C459" s="1">
        <v>4117</v>
      </c>
      <c r="D459" s="20">
        <v>0</v>
      </c>
      <c r="E459" s="20">
        <v>300</v>
      </c>
      <c r="F459" s="20">
        <f t="shared" ref="F459:F473" si="247">H459+Q459</f>
        <v>233.78</v>
      </c>
      <c r="G459" s="26">
        <f t="shared" si="224"/>
        <v>0.77926666666666666</v>
      </c>
      <c r="H459" s="20">
        <f t="shared" ref="H459:H473" si="248">I459+L459+M459+N459+O459+P459</f>
        <v>233.78</v>
      </c>
      <c r="I459" s="20">
        <f t="shared" ref="I459:I473" si="249">J459+K459</f>
        <v>0</v>
      </c>
      <c r="J459" s="20">
        <v>0</v>
      </c>
      <c r="K459" s="20">
        <v>0</v>
      </c>
      <c r="L459" s="20">
        <v>0</v>
      </c>
      <c r="M459" s="20">
        <v>0</v>
      </c>
      <c r="N459" s="20">
        <v>233.78</v>
      </c>
      <c r="O459" s="20">
        <v>0</v>
      </c>
      <c r="P459" s="20">
        <v>0</v>
      </c>
      <c r="Q459" s="20">
        <f t="shared" ref="Q459:Q473" si="250">R459+T459</f>
        <v>0</v>
      </c>
      <c r="R459" s="20">
        <v>0</v>
      </c>
      <c r="S459" s="20">
        <v>0</v>
      </c>
      <c r="T459"/>
      <c r="U459" s="3"/>
    </row>
    <row r="460" spans="1:21" x14ac:dyDescent="0.25">
      <c r="A460" s="1"/>
      <c r="B460" s="1"/>
      <c r="C460" s="1">
        <v>4119</v>
      </c>
      <c r="D460" s="20">
        <v>0</v>
      </c>
      <c r="E460" s="20">
        <v>50</v>
      </c>
      <c r="F460" s="20">
        <f t="shared" si="247"/>
        <v>41.26</v>
      </c>
      <c r="G460" s="26">
        <f t="shared" si="224"/>
        <v>0.82519999999999993</v>
      </c>
      <c r="H460" s="20">
        <f t="shared" si="248"/>
        <v>41.26</v>
      </c>
      <c r="I460" s="20">
        <f t="shared" si="249"/>
        <v>0</v>
      </c>
      <c r="J460" s="20">
        <v>0</v>
      </c>
      <c r="K460" s="20">
        <v>0</v>
      </c>
      <c r="L460" s="20">
        <v>0</v>
      </c>
      <c r="M460" s="20">
        <v>0</v>
      </c>
      <c r="N460" s="20">
        <v>41.26</v>
      </c>
      <c r="O460" s="20">
        <v>0</v>
      </c>
      <c r="P460" s="20">
        <v>0</v>
      </c>
      <c r="Q460" s="20">
        <f t="shared" si="250"/>
        <v>0</v>
      </c>
      <c r="R460" s="20">
        <v>0</v>
      </c>
      <c r="S460" s="20">
        <v>0</v>
      </c>
      <c r="T460"/>
      <c r="U460" s="3"/>
    </row>
    <row r="461" spans="1:21" x14ac:dyDescent="0.25">
      <c r="A461" s="1"/>
      <c r="B461" s="1"/>
      <c r="C461" s="1">
        <v>4127</v>
      </c>
      <c r="D461" s="20">
        <v>0</v>
      </c>
      <c r="E461" s="20">
        <v>20</v>
      </c>
      <c r="F461" s="20">
        <f t="shared" si="247"/>
        <v>16.66</v>
      </c>
      <c r="G461" s="26">
        <f t="shared" si="224"/>
        <v>0.83299999999999996</v>
      </c>
      <c r="H461" s="20">
        <f t="shared" si="248"/>
        <v>16.66</v>
      </c>
      <c r="I461" s="20">
        <f t="shared" si="249"/>
        <v>0</v>
      </c>
      <c r="J461" s="20">
        <v>0</v>
      </c>
      <c r="K461" s="20">
        <v>0</v>
      </c>
      <c r="L461" s="20">
        <v>0</v>
      </c>
      <c r="M461" s="20">
        <v>0</v>
      </c>
      <c r="N461" s="20">
        <v>16.66</v>
      </c>
      <c r="O461" s="20">
        <v>0</v>
      </c>
      <c r="P461" s="20">
        <v>0</v>
      </c>
      <c r="Q461" s="20">
        <f t="shared" si="250"/>
        <v>0</v>
      </c>
      <c r="R461" s="20">
        <v>0</v>
      </c>
      <c r="S461" s="20">
        <v>0</v>
      </c>
      <c r="T461"/>
      <c r="U461" s="3"/>
    </row>
    <row r="462" spans="1:21" x14ac:dyDescent="0.25">
      <c r="A462" s="1"/>
      <c r="B462" s="1"/>
      <c r="C462" s="1">
        <v>4129</v>
      </c>
      <c r="D462" s="20">
        <v>0</v>
      </c>
      <c r="E462" s="20">
        <v>10</v>
      </c>
      <c r="F462" s="20">
        <f t="shared" si="247"/>
        <v>2.94</v>
      </c>
      <c r="G462" s="26">
        <f t="shared" si="224"/>
        <v>0.29399999999999998</v>
      </c>
      <c r="H462" s="20">
        <f t="shared" si="248"/>
        <v>2.94</v>
      </c>
      <c r="I462" s="20">
        <f t="shared" si="249"/>
        <v>0</v>
      </c>
      <c r="J462" s="20">
        <v>0</v>
      </c>
      <c r="K462" s="20">
        <v>0</v>
      </c>
      <c r="L462" s="20">
        <v>0</v>
      </c>
      <c r="M462" s="20">
        <v>0</v>
      </c>
      <c r="N462" s="20">
        <v>2.94</v>
      </c>
      <c r="O462" s="20">
        <v>0</v>
      </c>
      <c r="P462" s="20">
        <v>0</v>
      </c>
      <c r="Q462" s="20">
        <f t="shared" si="250"/>
        <v>0</v>
      </c>
      <c r="R462" s="20">
        <v>0</v>
      </c>
      <c r="S462" s="20">
        <v>0</v>
      </c>
      <c r="T462"/>
      <c r="U462" s="3"/>
    </row>
    <row r="463" spans="1:21" x14ac:dyDescent="0.25">
      <c r="A463" s="1"/>
      <c r="B463" s="1"/>
      <c r="C463" s="1">
        <v>4177</v>
      </c>
      <c r="D463" s="20">
        <v>25704</v>
      </c>
      <c r="E463" s="20">
        <v>15384</v>
      </c>
      <c r="F463" s="20">
        <f t="shared" si="247"/>
        <v>14416</v>
      </c>
      <c r="G463" s="26">
        <f t="shared" ref="G463:G512" si="251">F463/E463</f>
        <v>0.93707748309932393</v>
      </c>
      <c r="H463" s="20">
        <f t="shared" si="248"/>
        <v>14416</v>
      </c>
      <c r="I463" s="20">
        <f t="shared" si="249"/>
        <v>0</v>
      </c>
      <c r="J463" s="20">
        <v>0</v>
      </c>
      <c r="K463" s="20">
        <v>0</v>
      </c>
      <c r="L463" s="20">
        <v>0</v>
      </c>
      <c r="M463" s="20">
        <v>0</v>
      </c>
      <c r="N463" s="20">
        <v>14416</v>
      </c>
      <c r="O463" s="20">
        <v>0</v>
      </c>
      <c r="P463" s="20">
        <v>0</v>
      </c>
      <c r="Q463" s="20">
        <f t="shared" si="250"/>
        <v>0</v>
      </c>
      <c r="R463" s="20">
        <v>0</v>
      </c>
      <c r="S463" s="20">
        <v>0</v>
      </c>
      <c r="T463"/>
      <c r="U463" s="3"/>
    </row>
    <row r="464" spans="1:21" x14ac:dyDescent="0.25">
      <c r="A464" s="1"/>
      <c r="B464" s="1"/>
      <c r="C464" s="1">
        <v>4179</v>
      </c>
      <c r="D464" s="20">
        <v>4536</v>
      </c>
      <c r="E464" s="20">
        <v>3476</v>
      </c>
      <c r="F464" s="20">
        <f t="shared" si="247"/>
        <v>2544</v>
      </c>
      <c r="G464" s="26">
        <f t="shared" si="251"/>
        <v>0.73187571921749139</v>
      </c>
      <c r="H464" s="20">
        <f t="shared" si="248"/>
        <v>2544</v>
      </c>
      <c r="I464" s="20">
        <f t="shared" si="249"/>
        <v>0</v>
      </c>
      <c r="J464" s="20">
        <v>0</v>
      </c>
      <c r="K464" s="20">
        <v>0</v>
      </c>
      <c r="L464" s="20">
        <v>0</v>
      </c>
      <c r="M464" s="20">
        <v>0</v>
      </c>
      <c r="N464" s="20">
        <v>2544</v>
      </c>
      <c r="O464" s="20">
        <v>0</v>
      </c>
      <c r="P464" s="20">
        <v>0</v>
      </c>
      <c r="Q464" s="20">
        <f t="shared" si="250"/>
        <v>0</v>
      </c>
      <c r="R464" s="20">
        <v>0</v>
      </c>
      <c r="S464" s="20">
        <v>0</v>
      </c>
      <c r="T464"/>
      <c r="U464" s="3"/>
    </row>
    <row r="465" spans="1:21" x14ac:dyDescent="0.25">
      <c r="A465" s="1"/>
      <c r="B465" s="1"/>
      <c r="C465" s="1">
        <v>4217</v>
      </c>
      <c r="D465" s="20">
        <v>2068</v>
      </c>
      <c r="E465" s="20">
        <v>2068</v>
      </c>
      <c r="F465" s="20">
        <f t="shared" si="247"/>
        <v>0</v>
      </c>
      <c r="G465" s="26">
        <f t="shared" si="251"/>
        <v>0</v>
      </c>
      <c r="H465" s="20">
        <f t="shared" si="248"/>
        <v>0</v>
      </c>
      <c r="I465" s="20">
        <f t="shared" si="249"/>
        <v>0</v>
      </c>
      <c r="J465" s="20">
        <v>0</v>
      </c>
      <c r="K465" s="20">
        <v>0</v>
      </c>
      <c r="L465" s="20">
        <v>0</v>
      </c>
      <c r="M465" s="20">
        <v>0</v>
      </c>
      <c r="N465" s="20">
        <v>0</v>
      </c>
      <c r="O465" s="20">
        <v>0</v>
      </c>
      <c r="P465" s="20">
        <v>0</v>
      </c>
      <c r="Q465" s="20">
        <f t="shared" si="250"/>
        <v>0</v>
      </c>
      <c r="R465" s="20">
        <v>0</v>
      </c>
      <c r="S465" s="20">
        <v>0</v>
      </c>
      <c r="T465"/>
      <c r="U465" s="3"/>
    </row>
    <row r="466" spans="1:21" x14ac:dyDescent="0.25">
      <c r="A466" s="1"/>
      <c r="B466" s="1"/>
      <c r="C466" s="1">
        <v>4219</v>
      </c>
      <c r="D466" s="20">
        <v>365</v>
      </c>
      <c r="E466" s="20">
        <v>365</v>
      </c>
      <c r="F466" s="20">
        <f t="shared" si="247"/>
        <v>0</v>
      </c>
      <c r="G466" s="26">
        <f t="shared" si="251"/>
        <v>0</v>
      </c>
      <c r="H466" s="20">
        <f t="shared" si="248"/>
        <v>0</v>
      </c>
      <c r="I466" s="20">
        <f t="shared" si="249"/>
        <v>0</v>
      </c>
      <c r="J466" s="20">
        <v>0</v>
      </c>
      <c r="K466" s="20">
        <v>0</v>
      </c>
      <c r="L466" s="20">
        <v>0</v>
      </c>
      <c r="M466" s="20">
        <v>0</v>
      </c>
      <c r="N466" s="20">
        <v>0</v>
      </c>
      <c r="O466" s="20">
        <v>0</v>
      </c>
      <c r="P466" s="20">
        <v>0</v>
      </c>
      <c r="Q466" s="20">
        <f t="shared" si="250"/>
        <v>0</v>
      </c>
      <c r="R466" s="20">
        <v>0</v>
      </c>
      <c r="S466" s="20">
        <v>0</v>
      </c>
      <c r="T466"/>
      <c r="U466" s="3"/>
    </row>
    <row r="467" spans="1:21" x14ac:dyDescent="0.25">
      <c r="A467" s="1"/>
      <c r="B467" s="1"/>
      <c r="C467" s="1">
        <v>4300</v>
      </c>
      <c r="D467" s="20">
        <v>10000</v>
      </c>
      <c r="E467" s="20">
        <v>10572.08</v>
      </c>
      <c r="F467" s="20">
        <f t="shared" si="247"/>
        <v>994.16</v>
      </c>
      <c r="G467" s="26">
        <f t="shared" si="251"/>
        <v>9.4036367488706099E-2</v>
      </c>
      <c r="H467" s="20">
        <f t="shared" si="248"/>
        <v>994.16</v>
      </c>
      <c r="I467" s="20">
        <f t="shared" si="249"/>
        <v>994.16</v>
      </c>
      <c r="J467" s="20">
        <v>0</v>
      </c>
      <c r="K467" s="20">
        <v>994.16</v>
      </c>
      <c r="L467" s="20">
        <v>0</v>
      </c>
      <c r="M467" s="20">
        <v>0</v>
      </c>
      <c r="N467" s="20">
        <v>0</v>
      </c>
      <c r="O467" s="20">
        <v>0</v>
      </c>
      <c r="P467" s="20">
        <v>0</v>
      </c>
      <c r="Q467" s="20">
        <f t="shared" si="250"/>
        <v>0</v>
      </c>
      <c r="R467" s="20">
        <v>0</v>
      </c>
      <c r="S467" s="20">
        <v>0</v>
      </c>
      <c r="T467"/>
      <c r="U467" s="3"/>
    </row>
    <row r="468" spans="1:21" x14ac:dyDescent="0.25">
      <c r="A468" s="1"/>
      <c r="B468" s="1"/>
      <c r="C468" s="1">
        <v>4307</v>
      </c>
      <c r="D468" s="20">
        <v>26605</v>
      </c>
      <c r="E468" s="20">
        <v>44516</v>
      </c>
      <c r="F468" s="20">
        <f t="shared" si="247"/>
        <v>18164.349999999999</v>
      </c>
      <c r="G468" s="26">
        <f t="shared" si="251"/>
        <v>0.4080409291041423</v>
      </c>
      <c r="H468" s="20">
        <f t="shared" si="248"/>
        <v>18164.349999999999</v>
      </c>
      <c r="I468" s="20">
        <f t="shared" si="249"/>
        <v>0</v>
      </c>
      <c r="J468" s="20">
        <v>0</v>
      </c>
      <c r="K468" s="20">
        <v>0</v>
      </c>
      <c r="L468" s="20">
        <v>0</v>
      </c>
      <c r="M468" s="20">
        <v>0</v>
      </c>
      <c r="N468" s="20">
        <v>18164.349999999999</v>
      </c>
      <c r="O468" s="20">
        <v>0</v>
      </c>
      <c r="P468" s="20">
        <v>0</v>
      </c>
      <c r="Q468" s="20">
        <f t="shared" si="250"/>
        <v>0</v>
      </c>
      <c r="R468" s="20">
        <v>0</v>
      </c>
      <c r="S468" s="20">
        <v>0</v>
      </c>
      <c r="T468"/>
      <c r="U468" s="3"/>
    </row>
    <row r="469" spans="1:21" x14ac:dyDescent="0.25">
      <c r="A469" s="1"/>
      <c r="B469" s="1"/>
      <c r="C469" s="1">
        <v>4309</v>
      </c>
      <c r="D469" s="20">
        <v>4695</v>
      </c>
      <c r="E469" s="20">
        <v>7091</v>
      </c>
      <c r="F469" s="20">
        <f t="shared" si="247"/>
        <v>3205.48</v>
      </c>
      <c r="G469" s="26">
        <f t="shared" si="251"/>
        <v>0.45204907629389368</v>
      </c>
      <c r="H469" s="20">
        <f t="shared" si="248"/>
        <v>3205.48</v>
      </c>
      <c r="I469" s="20">
        <f t="shared" si="249"/>
        <v>0</v>
      </c>
      <c r="J469" s="20">
        <v>0</v>
      </c>
      <c r="K469" s="20">
        <v>0</v>
      </c>
      <c r="L469" s="20">
        <v>0</v>
      </c>
      <c r="M469" s="20">
        <v>0</v>
      </c>
      <c r="N469" s="20">
        <v>3205.48</v>
      </c>
      <c r="O469" s="20">
        <v>0</v>
      </c>
      <c r="P469" s="20">
        <v>0</v>
      </c>
      <c r="Q469" s="20">
        <f t="shared" si="250"/>
        <v>0</v>
      </c>
      <c r="R469" s="20">
        <v>0</v>
      </c>
      <c r="S469" s="20">
        <v>0</v>
      </c>
      <c r="T469"/>
      <c r="U469" s="3"/>
    </row>
    <row r="470" spans="1:21" x14ac:dyDescent="0.25">
      <c r="A470" s="1"/>
      <c r="B470" s="1"/>
      <c r="C470" s="1">
        <v>4417</v>
      </c>
      <c r="D470" s="20">
        <v>3004</v>
      </c>
      <c r="E470" s="20">
        <v>0</v>
      </c>
      <c r="F470" s="20">
        <f t="shared" si="247"/>
        <v>0</v>
      </c>
      <c r="G470" s="26">
        <v>0</v>
      </c>
      <c r="H470" s="20">
        <f t="shared" si="248"/>
        <v>0</v>
      </c>
      <c r="I470" s="20">
        <f t="shared" si="249"/>
        <v>0</v>
      </c>
      <c r="J470" s="20">
        <v>0</v>
      </c>
      <c r="K470" s="20">
        <v>0</v>
      </c>
      <c r="L470" s="20">
        <v>0</v>
      </c>
      <c r="M470" s="20">
        <v>0</v>
      </c>
      <c r="N470" s="20">
        <v>0</v>
      </c>
      <c r="O470" s="20">
        <v>0</v>
      </c>
      <c r="P470" s="20">
        <v>0</v>
      </c>
      <c r="Q470" s="20">
        <f t="shared" si="250"/>
        <v>0</v>
      </c>
      <c r="R470" s="20">
        <v>0</v>
      </c>
      <c r="S470" s="20">
        <v>0</v>
      </c>
      <c r="T470"/>
      <c r="U470" s="3"/>
    </row>
    <row r="471" spans="1:21" x14ac:dyDescent="0.25">
      <c r="A471" s="1"/>
      <c r="B471" s="1"/>
      <c r="C471" s="1">
        <v>4419</v>
      </c>
      <c r="D471" s="20">
        <v>530</v>
      </c>
      <c r="E471" s="20">
        <v>0</v>
      </c>
      <c r="F471" s="20">
        <f t="shared" si="247"/>
        <v>0</v>
      </c>
      <c r="G471" s="26">
        <v>0</v>
      </c>
      <c r="H471" s="20">
        <f t="shared" si="248"/>
        <v>0</v>
      </c>
      <c r="I471" s="20">
        <f t="shared" si="249"/>
        <v>0</v>
      </c>
      <c r="J471" s="20">
        <v>0</v>
      </c>
      <c r="K471" s="20">
        <v>0</v>
      </c>
      <c r="L471" s="20">
        <v>0</v>
      </c>
      <c r="M471" s="20">
        <v>0</v>
      </c>
      <c r="N471" s="20">
        <v>0</v>
      </c>
      <c r="O471" s="20">
        <v>0</v>
      </c>
      <c r="P471" s="20">
        <v>0</v>
      </c>
      <c r="Q471" s="20">
        <f t="shared" si="250"/>
        <v>0</v>
      </c>
      <c r="R471" s="20">
        <v>0</v>
      </c>
      <c r="S471" s="20">
        <v>0</v>
      </c>
      <c r="T471"/>
      <c r="U471" s="3"/>
    </row>
    <row r="472" spans="1:21" x14ac:dyDescent="0.25">
      <c r="A472" s="1"/>
      <c r="B472" s="1"/>
      <c r="C472" s="1">
        <v>4427</v>
      </c>
      <c r="D472" s="20">
        <v>4907</v>
      </c>
      <c r="E472" s="20">
        <v>0</v>
      </c>
      <c r="F472" s="20">
        <f t="shared" si="247"/>
        <v>0</v>
      </c>
      <c r="G472" s="26">
        <v>0</v>
      </c>
      <c r="H472" s="20">
        <f t="shared" si="248"/>
        <v>0</v>
      </c>
      <c r="I472" s="20">
        <f t="shared" si="249"/>
        <v>0</v>
      </c>
      <c r="J472" s="20">
        <v>0</v>
      </c>
      <c r="K472" s="20">
        <v>0</v>
      </c>
      <c r="L472" s="20">
        <v>0</v>
      </c>
      <c r="M472" s="20">
        <v>0</v>
      </c>
      <c r="N472" s="20">
        <v>0</v>
      </c>
      <c r="O472" s="20">
        <v>0</v>
      </c>
      <c r="P472" s="20">
        <v>0</v>
      </c>
      <c r="Q472" s="20">
        <f t="shared" si="250"/>
        <v>0</v>
      </c>
      <c r="R472" s="20">
        <v>0</v>
      </c>
      <c r="S472" s="20">
        <v>0</v>
      </c>
      <c r="T472"/>
      <c r="U472" s="3"/>
    </row>
    <row r="473" spans="1:21" x14ac:dyDescent="0.25">
      <c r="A473" s="1"/>
      <c r="B473" s="1"/>
      <c r="C473" s="1">
        <v>4429</v>
      </c>
      <c r="D473" s="20">
        <v>866</v>
      </c>
      <c r="E473" s="20">
        <v>0</v>
      </c>
      <c r="F473" s="20">
        <f t="shared" si="247"/>
        <v>0</v>
      </c>
      <c r="G473" s="26">
        <v>0</v>
      </c>
      <c r="H473" s="20">
        <f t="shared" si="248"/>
        <v>0</v>
      </c>
      <c r="I473" s="20">
        <f t="shared" si="249"/>
        <v>0</v>
      </c>
      <c r="J473" s="20">
        <v>0</v>
      </c>
      <c r="K473" s="20">
        <v>0</v>
      </c>
      <c r="L473" s="20">
        <v>0</v>
      </c>
      <c r="M473" s="20">
        <v>0</v>
      </c>
      <c r="N473" s="20">
        <v>0</v>
      </c>
      <c r="O473" s="20">
        <v>0</v>
      </c>
      <c r="P473" s="20">
        <v>0</v>
      </c>
      <c r="Q473" s="20">
        <f t="shared" si="250"/>
        <v>0</v>
      </c>
      <c r="R473" s="20">
        <v>0</v>
      </c>
      <c r="S473" s="20">
        <v>0</v>
      </c>
      <c r="T473"/>
      <c r="U473" s="3"/>
    </row>
    <row r="474" spans="1:21" x14ac:dyDescent="0.25">
      <c r="A474" s="13">
        <v>921</v>
      </c>
      <c r="B474" s="13"/>
      <c r="C474" s="13"/>
      <c r="D474" s="19">
        <f>D475+D480+D488+D492+D490</f>
        <v>1100431.6200000001</v>
      </c>
      <c r="E474" s="19">
        <f t="shared" ref="E474:S474" si="252">E475+E480+E488+E492+E490</f>
        <v>1260931.6200000001</v>
      </c>
      <c r="F474" s="19">
        <f t="shared" si="252"/>
        <v>305967.34000000003</v>
      </c>
      <c r="G474" s="26">
        <f t="shared" si="251"/>
        <v>0.24265181009577663</v>
      </c>
      <c r="H474" s="19">
        <f t="shared" si="252"/>
        <v>294313.34000000003</v>
      </c>
      <c r="I474" s="19">
        <f t="shared" si="252"/>
        <v>132887.34000000003</v>
      </c>
      <c r="J474" s="19">
        <f t="shared" si="252"/>
        <v>11129.6</v>
      </c>
      <c r="K474" s="19">
        <f t="shared" si="252"/>
        <v>121757.74000000002</v>
      </c>
      <c r="L474" s="19">
        <f t="shared" si="252"/>
        <v>161426</v>
      </c>
      <c r="M474" s="19">
        <f t="shared" si="252"/>
        <v>0</v>
      </c>
      <c r="N474" s="19">
        <f t="shared" si="252"/>
        <v>0</v>
      </c>
      <c r="O474" s="19">
        <f t="shared" si="252"/>
        <v>0</v>
      </c>
      <c r="P474" s="19">
        <f t="shared" si="252"/>
        <v>0</v>
      </c>
      <c r="Q474" s="19">
        <f t="shared" si="252"/>
        <v>11654</v>
      </c>
      <c r="R474" s="19">
        <f t="shared" si="252"/>
        <v>11654</v>
      </c>
      <c r="S474" s="19">
        <f t="shared" si="252"/>
        <v>11654</v>
      </c>
      <c r="T474"/>
      <c r="U474" s="3"/>
    </row>
    <row r="475" spans="1:21" s="12" customFormat="1" x14ac:dyDescent="0.25">
      <c r="A475" s="13"/>
      <c r="B475" s="13">
        <v>92105</v>
      </c>
      <c r="C475" s="13"/>
      <c r="D475" s="19">
        <f>SUM(D476:D479)</f>
        <v>63184.5</v>
      </c>
      <c r="E475" s="19">
        <f t="shared" ref="E475:S475" si="253">SUM(E476:E479)</f>
        <v>63184.5</v>
      </c>
      <c r="F475" s="19">
        <f t="shared" si="253"/>
        <v>38471.07</v>
      </c>
      <c r="G475" s="26">
        <f t="shared" si="251"/>
        <v>0.6088687890226242</v>
      </c>
      <c r="H475" s="19">
        <f t="shared" si="253"/>
        <v>38471.07</v>
      </c>
      <c r="I475" s="19">
        <f t="shared" si="253"/>
        <v>8471.07</v>
      </c>
      <c r="J475" s="19">
        <f t="shared" si="253"/>
        <v>300</v>
      </c>
      <c r="K475" s="19">
        <f t="shared" si="253"/>
        <v>8171.07</v>
      </c>
      <c r="L475" s="19">
        <f t="shared" si="253"/>
        <v>30000</v>
      </c>
      <c r="M475" s="19">
        <f t="shared" si="253"/>
        <v>0</v>
      </c>
      <c r="N475" s="19">
        <f t="shared" si="253"/>
        <v>0</v>
      </c>
      <c r="O475" s="19">
        <f t="shared" si="253"/>
        <v>0</v>
      </c>
      <c r="P475" s="19">
        <f t="shared" si="253"/>
        <v>0</v>
      </c>
      <c r="Q475" s="19">
        <f t="shared" si="253"/>
        <v>0</v>
      </c>
      <c r="R475" s="19">
        <f t="shared" si="253"/>
        <v>0</v>
      </c>
      <c r="S475" s="19">
        <f t="shared" si="253"/>
        <v>0</v>
      </c>
      <c r="T475"/>
      <c r="U475" s="4"/>
    </row>
    <row r="476" spans="1:21" x14ac:dyDescent="0.25">
      <c r="A476" s="1"/>
      <c r="B476" s="1"/>
      <c r="C476" s="1">
        <v>2360</v>
      </c>
      <c r="D476" s="20">
        <v>45000</v>
      </c>
      <c r="E476" s="20">
        <v>30000</v>
      </c>
      <c r="F476" s="20">
        <f>H476+Q476</f>
        <v>30000</v>
      </c>
      <c r="G476" s="26">
        <f t="shared" si="251"/>
        <v>1</v>
      </c>
      <c r="H476" s="20">
        <f>I476+L476+M476+N476+O476+P476</f>
        <v>30000</v>
      </c>
      <c r="I476" s="20">
        <f>J476+K476</f>
        <v>0</v>
      </c>
      <c r="J476" s="20">
        <v>0</v>
      </c>
      <c r="K476" s="20">
        <v>0</v>
      </c>
      <c r="L476" s="20">
        <v>30000</v>
      </c>
      <c r="M476" s="20">
        <v>0</v>
      </c>
      <c r="N476" s="20">
        <v>0</v>
      </c>
      <c r="O476" s="20">
        <v>0</v>
      </c>
      <c r="P476" s="20">
        <v>0</v>
      </c>
      <c r="Q476" s="20">
        <f>R476+T476</f>
        <v>0</v>
      </c>
      <c r="R476" s="20">
        <v>0</v>
      </c>
      <c r="S476" s="20">
        <v>0</v>
      </c>
      <c r="T476"/>
      <c r="U476" s="3"/>
    </row>
    <row r="477" spans="1:21" x14ac:dyDescent="0.25">
      <c r="A477" s="1"/>
      <c r="B477" s="1"/>
      <c r="C477" s="1">
        <v>4170</v>
      </c>
      <c r="D477" s="20">
        <v>1000</v>
      </c>
      <c r="E477" s="20">
        <v>1000</v>
      </c>
      <c r="F477" s="20">
        <f t="shared" ref="F477:F479" si="254">H477+Q477</f>
        <v>300</v>
      </c>
      <c r="G477" s="26">
        <f t="shared" si="251"/>
        <v>0.3</v>
      </c>
      <c r="H477" s="20">
        <f t="shared" ref="H477:H479" si="255">I477+L477+M477+N477+O477+P477</f>
        <v>300</v>
      </c>
      <c r="I477" s="20">
        <f t="shared" ref="I477:I479" si="256">J477+K477</f>
        <v>300</v>
      </c>
      <c r="J477" s="20">
        <v>300</v>
      </c>
      <c r="K477" s="20">
        <v>0</v>
      </c>
      <c r="L477" s="20">
        <v>0</v>
      </c>
      <c r="M477" s="20">
        <v>0</v>
      </c>
      <c r="N477" s="20">
        <v>0</v>
      </c>
      <c r="O477" s="20">
        <v>0</v>
      </c>
      <c r="P477" s="20">
        <v>0</v>
      </c>
      <c r="Q477" s="20">
        <f t="shared" ref="Q477:Q479" si="257">R477+T477</f>
        <v>0</v>
      </c>
      <c r="R477" s="20">
        <v>0</v>
      </c>
      <c r="S477" s="20">
        <v>0</v>
      </c>
      <c r="T477"/>
      <c r="U477" s="3"/>
    </row>
    <row r="478" spans="1:21" x14ac:dyDescent="0.25">
      <c r="A478" s="1"/>
      <c r="B478" s="1"/>
      <c r="C478" s="1">
        <v>4210</v>
      </c>
      <c r="D478" s="20">
        <v>10000</v>
      </c>
      <c r="E478" s="20">
        <v>15000</v>
      </c>
      <c r="F478" s="20">
        <f t="shared" si="254"/>
        <v>6520.57</v>
      </c>
      <c r="G478" s="26">
        <f t="shared" si="251"/>
        <v>0.43470466666666663</v>
      </c>
      <c r="H478" s="20">
        <f t="shared" si="255"/>
        <v>6520.57</v>
      </c>
      <c r="I478" s="20">
        <f t="shared" si="256"/>
        <v>6520.57</v>
      </c>
      <c r="J478" s="20">
        <v>0</v>
      </c>
      <c r="K478" s="20">
        <v>6520.57</v>
      </c>
      <c r="L478" s="20">
        <v>0</v>
      </c>
      <c r="M478" s="20">
        <v>0</v>
      </c>
      <c r="N478" s="20">
        <v>0</v>
      </c>
      <c r="O478" s="20">
        <v>0</v>
      </c>
      <c r="P478" s="20">
        <v>0</v>
      </c>
      <c r="Q478" s="20">
        <f t="shared" si="257"/>
        <v>0</v>
      </c>
      <c r="R478" s="20">
        <v>0</v>
      </c>
      <c r="S478" s="20">
        <v>0</v>
      </c>
      <c r="T478"/>
      <c r="U478" s="3"/>
    </row>
    <row r="479" spans="1:21" x14ac:dyDescent="0.25">
      <c r="A479" s="1"/>
      <c r="B479" s="1"/>
      <c r="C479" s="1">
        <v>4300</v>
      </c>
      <c r="D479" s="20">
        <v>7184.5</v>
      </c>
      <c r="E479" s="20">
        <v>17184.5</v>
      </c>
      <c r="F479" s="20">
        <f t="shared" si="254"/>
        <v>1650.5</v>
      </c>
      <c r="G479" s="26">
        <f t="shared" si="251"/>
        <v>9.604585527655736E-2</v>
      </c>
      <c r="H479" s="20">
        <f t="shared" si="255"/>
        <v>1650.5</v>
      </c>
      <c r="I479" s="20">
        <f t="shared" si="256"/>
        <v>1650.5</v>
      </c>
      <c r="J479" s="20">
        <v>0</v>
      </c>
      <c r="K479" s="20">
        <v>1650.5</v>
      </c>
      <c r="L479" s="20">
        <v>0</v>
      </c>
      <c r="M479" s="20">
        <v>0</v>
      </c>
      <c r="N479" s="20">
        <v>0</v>
      </c>
      <c r="O479" s="20">
        <v>0</v>
      </c>
      <c r="P479" s="20">
        <v>0</v>
      </c>
      <c r="Q479" s="20">
        <f t="shared" si="257"/>
        <v>0</v>
      </c>
      <c r="R479" s="20">
        <v>0</v>
      </c>
      <c r="S479" s="20">
        <v>0</v>
      </c>
      <c r="T479"/>
      <c r="U479" s="3"/>
    </row>
    <row r="480" spans="1:21" s="12" customFormat="1" x14ac:dyDescent="0.25">
      <c r="A480" s="13"/>
      <c r="B480" s="13">
        <v>92109</v>
      </c>
      <c r="C480" s="13"/>
      <c r="D480" s="19">
        <f>SUM(D481:D487)</f>
        <v>218647.12</v>
      </c>
      <c r="E480" s="19">
        <f t="shared" ref="E480:S480" si="258">SUM(E481:E487)</f>
        <v>268147.12</v>
      </c>
      <c r="F480" s="19">
        <f t="shared" si="258"/>
        <v>124416.27000000002</v>
      </c>
      <c r="G480" s="26">
        <f t="shared" si="251"/>
        <v>0.46398510638488311</v>
      </c>
      <c r="H480" s="19">
        <f t="shared" si="258"/>
        <v>124416.27000000002</v>
      </c>
      <c r="I480" s="19">
        <f t="shared" si="258"/>
        <v>124416.27000000002</v>
      </c>
      <c r="J480" s="19">
        <f t="shared" si="258"/>
        <v>10829.6</v>
      </c>
      <c r="K480" s="19">
        <f t="shared" si="258"/>
        <v>113586.67000000001</v>
      </c>
      <c r="L480" s="19">
        <f t="shared" si="258"/>
        <v>0</v>
      </c>
      <c r="M480" s="19">
        <f t="shared" si="258"/>
        <v>0</v>
      </c>
      <c r="N480" s="19">
        <f t="shared" si="258"/>
        <v>0</v>
      </c>
      <c r="O480" s="19">
        <f t="shared" si="258"/>
        <v>0</v>
      </c>
      <c r="P480" s="19">
        <f t="shared" si="258"/>
        <v>0</v>
      </c>
      <c r="Q480" s="19">
        <f t="shared" si="258"/>
        <v>0</v>
      </c>
      <c r="R480" s="19">
        <f t="shared" si="258"/>
        <v>0</v>
      </c>
      <c r="S480" s="19">
        <f t="shared" si="258"/>
        <v>0</v>
      </c>
      <c r="T480"/>
      <c r="U480" s="4"/>
    </row>
    <row r="481" spans="1:21" x14ac:dyDescent="0.25">
      <c r="A481" s="1"/>
      <c r="B481" s="1"/>
      <c r="C481" s="1">
        <v>4110</v>
      </c>
      <c r="D481" s="20">
        <v>1878</v>
      </c>
      <c r="E481" s="20">
        <v>1878</v>
      </c>
      <c r="F481" s="20">
        <f>H481+Q481</f>
        <v>782.25</v>
      </c>
      <c r="G481" s="26">
        <f t="shared" si="251"/>
        <v>0.41653354632587858</v>
      </c>
      <c r="H481" s="20">
        <f>I481+L481+M481+N481+O481+P481</f>
        <v>782.25</v>
      </c>
      <c r="I481" s="20">
        <f>J481+K481</f>
        <v>782.25</v>
      </c>
      <c r="J481" s="20">
        <v>782.25</v>
      </c>
      <c r="K481" s="20">
        <v>0</v>
      </c>
      <c r="L481" s="20">
        <v>0</v>
      </c>
      <c r="M481" s="20">
        <v>0</v>
      </c>
      <c r="N481" s="20">
        <v>0</v>
      </c>
      <c r="O481" s="20">
        <v>0</v>
      </c>
      <c r="P481" s="20">
        <v>0</v>
      </c>
      <c r="Q481" s="20">
        <f>R481+T481</f>
        <v>0</v>
      </c>
      <c r="R481" s="20">
        <v>0</v>
      </c>
      <c r="S481" s="20">
        <v>0</v>
      </c>
      <c r="T481"/>
      <c r="U481" s="3"/>
    </row>
    <row r="482" spans="1:21" x14ac:dyDescent="0.25">
      <c r="A482" s="1"/>
      <c r="B482" s="1"/>
      <c r="C482" s="1">
        <v>4170</v>
      </c>
      <c r="D482" s="20">
        <v>21120</v>
      </c>
      <c r="E482" s="20">
        <v>21120</v>
      </c>
      <c r="F482" s="20">
        <f t="shared" ref="F482:F487" si="259">H482+Q482</f>
        <v>10047.35</v>
      </c>
      <c r="G482" s="26">
        <f t="shared" si="251"/>
        <v>0.47572679924242428</v>
      </c>
      <c r="H482" s="20">
        <f t="shared" ref="H482:H487" si="260">I482+L482+M482+N482+O482+P482</f>
        <v>10047.35</v>
      </c>
      <c r="I482" s="20">
        <f t="shared" ref="I482:I487" si="261">J482+K482</f>
        <v>10047.35</v>
      </c>
      <c r="J482" s="20">
        <v>10047.35</v>
      </c>
      <c r="K482" s="20">
        <v>0</v>
      </c>
      <c r="L482" s="20">
        <v>0</v>
      </c>
      <c r="M482" s="20">
        <v>0</v>
      </c>
      <c r="N482" s="20">
        <v>0</v>
      </c>
      <c r="O482" s="20">
        <v>0</v>
      </c>
      <c r="P482" s="20">
        <v>0</v>
      </c>
      <c r="Q482" s="20">
        <f t="shared" ref="Q482:Q487" si="262">R482+T482</f>
        <v>0</v>
      </c>
      <c r="R482" s="20">
        <v>0</v>
      </c>
      <c r="S482" s="20">
        <v>0</v>
      </c>
      <c r="T482"/>
      <c r="U482" s="3"/>
    </row>
    <row r="483" spans="1:21" x14ac:dyDescent="0.25">
      <c r="A483" s="1"/>
      <c r="B483" s="1"/>
      <c r="C483" s="1">
        <v>4210</v>
      </c>
      <c r="D483" s="20">
        <v>40304.54</v>
      </c>
      <c r="E483" s="20">
        <v>37667.24</v>
      </c>
      <c r="F483" s="20">
        <f t="shared" si="259"/>
        <v>21764.99</v>
      </c>
      <c r="G483" s="26">
        <f t="shared" si="251"/>
        <v>0.57782279774148582</v>
      </c>
      <c r="H483" s="20">
        <f t="shared" si="260"/>
        <v>21764.99</v>
      </c>
      <c r="I483" s="20">
        <f t="shared" si="261"/>
        <v>21764.99</v>
      </c>
      <c r="J483" s="20">
        <v>0</v>
      </c>
      <c r="K483" s="20">
        <v>21764.99</v>
      </c>
      <c r="L483" s="20">
        <v>0</v>
      </c>
      <c r="M483" s="20">
        <v>0</v>
      </c>
      <c r="N483" s="20">
        <v>0</v>
      </c>
      <c r="O483" s="20">
        <v>0</v>
      </c>
      <c r="P483" s="20">
        <v>0</v>
      </c>
      <c r="Q483" s="20">
        <f t="shared" si="262"/>
        <v>0</v>
      </c>
      <c r="R483" s="20">
        <v>0</v>
      </c>
      <c r="S483" s="20">
        <v>0</v>
      </c>
      <c r="T483"/>
      <c r="U483" s="3"/>
    </row>
    <row r="484" spans="1:21" x14ac:dyDescent="0.25">
      <c r="A484" s="1"/>
      <c r="B484" s="1"/>
      <c r="C484" s="1">
        <v>4260</v>
      </c>
      <c r="D484" s="20">
        <v>40000</v>
      </c>
      <c r="E484" s="20">
        <v>40000</v>
      </c>
      <c r="F484" s="20">
        <f t="shared" si="259"/>
        <v>30217.01</v>
      </c>
      <c r="G484" s="26">
        <f t="shared" si="251"/>
        <v>0.75542524999999994</v>
      </c>
      <c r="H484" s="20">
        <f t="shared" si="260"/>
        <v>30217.01</v>
      </c>
      <c r="I484" s="20">
        <f t="shared" si="261"/>
        <v>30217.01</v>
      </c>
      <c r="J484" s="20">
        <v>0</v>
      </c>
      <c r="K484" s="20">
        <v>30217.01</v>
      </c>
      <c r="L484" s="20">
        <v>0</v>
      </c>
      <c r="M484" s="20">
        <v>0</v>
      </c>
      <c r="N484" s="20">
        <v>0</v>
      </c>
      <c r="O484" s="20">
        <v>0</v>
      </c>
      <c r="P484" s="20">
        <v>0</v>
      </c>
      <c r="Q484" s="20">
        <f t="shared" si="262"/>
        <v>0</v>
      </c>
      <c r="R484" s="20">
        <v>0</v>
      </c>
      <c r="S484" s="20">
        <v>0</v>
      </c>
      <c r="T484"/>
      <c r="U484" s="3"/>
    </row>
    <row r="485" spans="1:21" x14ac:dyDescent="0.25">
      <c r="A485" s="1"/>
      <c r="B485" s="1"/>
      <c r="C485" s="1">
        <v>4270</v>
      </c>
      <c r="D485" s="20">
        <v>109344.58</v>
      </c>
      <c r="E485" s="20">
        <v>138981.88</v>
      </c>
      <c r="F485" s="20">
        <f t="shared" si="259"/>
        <v>36870.980000000003</v>
      </c>
      <c r="G485" s="26">
        <f t="shared" si="251"/>
        <v>0.2652934324963801</v>
      </c>
      <c r="H485" s="20">
        <f t="shared" si="260"/>
        <v>36870.980000000003</v>
      </c>
      <c r="I485" s="20">
        <f t="shared" si="261"/>
        <v>36870.980000000003</v>
      </c>
      <c r="J485" s="20">
        <v>0</v>
      </c>
      <c r="K485" s="20">
        <v>36870.980000000003</v>
      </c>
      <c r="L485" s="20">
        <v>0</v>
      </c>
      <c r="M485" s="20">
        <v>0</v>
      </c>
      <c r="N485" s="20">
        <v>0</v>
      </c>
      <c r="O485" s="20">
        <v>0</v>
      </c>
      <c r="P485" s="20">
        <v>0</v>
      </c>
      <c r="Q485" s="20">
        <f t="shared" si="262"/>
        <v>0</v>
      </c>
      <c r="R485" s="20">
        <v>0</v>
      </c>
      <c r="S485" s="20">
        <v>0</v>
      </c>
      <c r="T485"/>
      <c r="U485" s="3"/>
    </row>
    <row r="486" spans="1:21" x14ac:dyDescent="0.25">
      <c r="A486" s="1"/>
      <c r="B486" s="1"/>
      <c r="C486" s="1">
        <v>4300</v>
      </c>
      <c r="D486" s="20">
        <v>5000</v>
      </c>
      <c r="E486" s="20">
        <v>27500</v>
      </c>
      <c r="F486" s="20">
        <f t="shared" si="259"/>
        <v>24733.69</v>
      </c>
      <c r="G486" s="26">
        <f t="shared" si="251"/>
        <v>0.89940690909090903</v>
      </c>
      <c r="H486" s="20">
        <f t="shared" si="260"/>
        <v>24733.69</v>
      </c>
      <c r="I486" s="20">
        <f t="shared" si="261"/>
        <v>24733.69</v>
      </c>
      <c r="J486" s="20">
        <v>0</v>
      </c>
      <c r="K486" s="20">
        <v>24733.69</v>
      </c>
      <c r="L486" s="20">
        <v>0</v>
      </c>
      <c r="M486" s="20">
        <v>0</v>
      </c>
      <c r="N486" s="20">
        <v>0</v>
      </c>
      <c r="O486" s="20">
        <v>0</v>
      </c>
      <c r="P486" s="20">
        <v>0</v>
      </c>
      <c r="Q486" s="20">
        <f t="shared" si="262"/>
        <v>0</v>
      </c>
      <c r="R486" s="20">
        <v>0</v>
      </c>
      <c r="S486" s="20">
        <v>0</v>
      </c>
      <c r="T486"/>
      <c r="U486" s="3"/>
    </row>
    <row r="487" spans="1:21" x14ac:dyDescent="0.25">
      <c r="A487" s="1"/>
      <c r="B487" s="1"/>
      <c r="C487" s="1">
        <v>4430</v>
      </c>
      <c r="D487" s="20">
        <v>1000</v>
      </c>
      <c r="E487" s="20">
        <v>1000</v>
      </c>
      <c r="F487" s="20">
        <f t="shared" si="259"/>
        <v>0</v>
      </c>
      <c r="G487" s="26">
        <f t="shared" si="251"/>
        <v>0</v>
      </c>
      <c r="H487" s="20">
        <f t="shared" si="260"/>
        <v>0</v>
      </c>
      <c r="I487" s="20">
        <f t="shared" si="261"/>
        <v>0</v>
      </c>
      <c r="J487" s="20">
        <v>0</v>
      </c>
      <c r="K487" s="20">
        <v>0</v>
      </c>
      <c r="L487" s="20">
        <v>0</v>
      </c>
      <c r="M487" s="20">
        <v>0</v>
      </c>
      <c r="N487" s="20">
        <v>0</v>
      </c>
      <c r="O487" s="20">
        <v>0</v>
      </c>
      <c r="P487" s="20">
        <v>0</v>
      </c>
      <c r="Q487" s="20">
        <f t="shared" si="262"/>
        <v>0</v>
      </c>
      <c r="R487" s="20">
        <v>0</v>
      </c>
      <c r="S487" s="20">
        <v>0</v>
      </c>
      <c r="T487"/>
      <c r="U487" s="3"/>
    </row>
    <row r="488" spans="1:21" s="12" customFormat="1" x14ac:dyDescent="0.25">
      <c r="A488" s="13"/>
      <c r="B488" s="13">
        <v>92116</v>
      </c>
      <c r="C488" s="13"/>
      <c r="D488" s="19">
        <f>D489</f>
        <v>230000</v>
      </c>
      <c r="E488" s="19">
        <f t="shared" ref="E488:S488" si="263">E489</f>
        <v>230000</v>
      </c>
      <c r="F488" s="19">
        <f t="shared" si="263"/>
        <v>131426</v>
      </c>
      <c r="G488" s="26">
        <f t="shared" si="251"/>
        <v>0.57141739130434788</v>
      </c>
      <c r="H488" s="19">
        <f t="shared" si="263"/>
        <v>131426</v>
      </c>
      <c r="I488" s="19">
        <f t="shared" si="263"/>
        <v>0</v>
      </c>
      <c r="J488" s="19">
        <f t="shared" si="263"/>
        <v>0</v>
      </c>
      <c r="K488" s="19">
        <f t="shared" si="263"/>
        <v>0</v>
      </c>
      <c r="L488" s="19">
        <f t="shared" si="263"/>
        <v>131426</v>
      </c>
      <c r="M488" s="19">
        <f t="shared" si="263"/>
        <v>0</v>
      </c>
      <c r="N488" s="19">
        <f t="shared" si="263"/>
        <v>0</v>
      </c>
      <c r="O488" s="19">
        <f t="shared" si="263"/>
        <v>0</v>
      </c>
      <c r="P488" s="19">
        <f t="shared" si="263"/>
        <v>0</v>
      </c>
      <c r="Q488" s="19">
        <f t="shared" si="263"/>
        <v>0</v>
      </c>
      <c r="R488" s="19">
        <f t="shared" si="263"/>
        <v>0</v>
      </c>
      <c r="S488" s="19">
        <f t="shared" si="263"/>
        <v>0</v>
      </c>
      <c r="T488"/>
      <c r="U488" s="4"/>
    </row>
    <row r="489" spans="1:21" x14ac:dyDescent="0.25">
      <c r="A489" s="1"/>
      <c r="B489" s="1"/>
      <c r="C489" s="1">
        <v>2480</v>
      </c>
      <c r="D489" s="20">
        <v>230000</v>
      </c>
      <c r="E489" s="20">
        <v>230000</v>
      </c>
      <c r="F489" s="20">
        <f>H489+Q489</f>
        <v>131426</v>
      </c>
      <c r="G489" s="26">
        <f t="shared" si="251"/>
        <v>0.57141739130434788</v>
      </c>
      <c r="H489" s="20">
        <f>I489+L489+M489+N489+O489+P489</f>
        <v>131426</v>
      </c>
      <c r="I489" s="20">
        <f>J489+K489</f>
        <v>0</v>
      </c>
      <c r="J489" s="20">
        <v>0</v>
      </c>
      <c r="K489" s="20">
        <v>0</v>
      </c>
      <c r="L489" s="20">
        <v>131426</v>
      </c>
      <c r="M489" s="20">
        <v>0</v>
      </c>
      <c r="N489" s="20">
        <v>0</v>
      </c>
      <c r="O489" s="20">
        <v>0</v>
      </c>
      <c r="P489" s="20">
        <v>0</v>
      </c>
      <c r="Q489" s="20">
        <f>R489+T489</f>
        <v>0</v>
      </c>
      <c r="R489" s="20">
        <v>0</v>
      </c>
      <c r="S489" s="20">
        <v>0</v>
      </c>
      <c r="T489"/>
      <c r="U489" s="3"/>
    </row>
    <row r="490" spans="1:21" s="12" customFormat="1" x14ac:dyDescent="0.25">
      <c r="A490" s="13"/>
      <c r="B490" s="13">
        <v>92120</v>
      </c>
      <c r="C490" s="13"/>
      <c r="D490" s="19">
        <f>D491</f>
        <v>0</v>
      </c>
      <c r="E490" s="19">
        <f t="shared" ref="E490:S490" si="264">E491</f>
        <v>11000</v>
      </c>
      <c r="F490" s="19">
        <f t="shared" si="264"/>
        <v>0</v>
      </c>
      <c r="G490" s="26">
        <f t="shared" si="251"/>
        <v>0</v>
      </c>
      <c r="H490" s="19">
        <f t="shared" si="264"/>
        <v>0</v>
      </c>
      <c r="I490" s="19">
        <f t="shared" si="264"/>
        <v>0</v>
      </c>
      <c r="J490" s="19">
        <f t="shared" si="264"/>
        <v>0</v>
      </c>
      <c r="K490" s="19">
        <f t="shared" si="264"/>
        <v>0</v>
      </c>
      <c r="L490" s="19">
        <f t="shared" si="264"/>
        <v>0</v>
      </c>
      <c r="M490" s="19">
        <f t="shared" si="264"/>
        <v>0</v>
      </c>
      <c r="N490" s="19">
        <f t="shared" si="264"/>
        <v>0</v>
      </c>
      <c r="O490" s="19">
        <f t="shared" si="264"/>
        <v>0</v>
      </c>
      <c r="P490" s="19">
        <f t="shared" si="264"/>
        <v>0</v>
      </c>
      <c r="Q490" s="19">
        <f t="shared" si="264"/>
        <v>0</v>
      </c>
      <c r="R490" s="19">
        <f t="shared" si="264"/>
        <v>0</v>
      </c>
      <c r="S490" s="19">
        <f t="shared" si="264"/>
        <v>0</v>
      </c>
      <c r="T490"/>
      <c r="U490" s="4"/>
    </row>
    <row r="491" spans="1:21" x14ac:dyDescent="0.25">
      <c r="A491" s="1"/>
      <c r="B491" s="1"/>
      <c r="C491" s="1">
        <v>4300</v>
      </c>
      <c r="D491" s="20">
        <v>0</v>
      </c>
      <c r="E491" s="20">
        <v>11000</v>
      </c>
      <c r="F491" s="20">
        <f>H491+Q491</f>
        <v>0</v>
      </c>
      <c r="G491" s="26">
        <f t="shared" si="251"/>
        <v>0</v>
      </c>
      <c r="H491" s="20">
        <f>I491+L491+M491+N491+O491+P491</f>
        <v>0</v>
      </c>
      <c r="I491" s="20">
        <f>J491+K491</f>
        <v>0</v>
      </c>
      <c r="J491" s="20">
        <v>0</v>
      </c>
      <c r="K491" s="20">
        <v>0</v>
      </c>
      <c r="L491" s="20">
        <v>0</v>
      </c>
      <c r="M491" s="20">
        <v>0</v>
      </c>
      <c r="N491" s="20">
        <v>0</v>
      </c>
      <c r="O491" s="20">
        <v>0</v>
      </c>
      <c r="P491" s="20">
        <v>0</v>
      </c>
      <c r="Q491" s="20">
        <f>R491+T491</f>
        <v>0</v>
      </c>
      <c r="R491" s="20">
        <v>0</v>
      </c>
      <c r="S491" s="20">
        <v>0</v>
      </c>
      <c r="T491"/>
      <c r="U491" s="3"/>
    </row>
    <row r="492" spans="1:21" s="12" customFormat="1" x14ac:dyDescent="0.25">
      <c r="A492" s="13"/>
      <c r="B492" s="13">
        <v>92195</v>
      </c>
      <c r="C492" s="13"/>
      <c r="D492" s="19">
        <f>SUM(D493:D495)</f>
        <v>588600</v>
      </c>
      <c r="E492" s="19">
        <f t="shared" ref="E492:S492" si="265">SUM(E493:E495)</f>
        <v>688600</v>
      </c>
      <c r="F492" s="19">
        <f t="shared" si="265"/>
        <v>11654</v>
      </c>
      <c r="G492" s="26">
        <f t="shared" si="251"/>
        <v>1.6924194016845775E-2</v>
      </c>
      <c r="H492" s="19">
        <f t="shared" si="265"/>
        <v>0</v>
      </c>
      <c r="I492" s="19">
        <f t="shared" si="265"/>
        <v>0</v>
      </c>
      <c r="J492" s="19">
        <f t="shared" si="265"/>
        <v>0</v>
      </c>
      <c r="K492" s="19">
        <f t="shared" si="265"/>
        <v>0</v>
      </c>
      <c r="L492" s="19">
        <f t="shared" si="265"/>
        <v>0</v>
      </c>
      <c r="M492" s="19">
        <f t="shared" si="265"/>
        <v>0</v>
      </c>
      <c r="N492" s="19">
        <f t="shared" si="265"/>
        <v>0</v>
      </c>
      <c r="O492" s="19">
        <f t="shared" si="265"/>
        <v>0</v>
      </c>
      <c r="P492" s="19">
        <f t="shared" si="265"/>
        <v>0</v>
      </c>
      <c r="Q492" s="19">
        <f t="shared" si="265"/>
        <v>11654</v>
      </c>
      <c r="R492" s="19">
        <f t="shared" si="265"/>
        <v>11654</v>
      </c>
      <c r="S492" s="19">
        <f t="shared" si="265"/>
        <v>11654</v>
      </c>
      <c r="T492"/>
      <c r="U492" s="4"/>
    </row>
    <row r="493" spans="1:21" x14ac:dyDescent="0.25">
      <c r="A493" s="1"/>
      <c r="B493" s="1"/>
      <c r="C493" s="1">
        <v>6050</v>
      </c>
      <c r="D493" s="20">
        <v>190000</v>
      </c>
      <c r="E493" s="20">
        <v>190000</v>
      </c>
      <c r="F493" s="20">
        <f>H493+Q493</f>
        <v>0</v>
      </c>
      <c r="G493" s="26">
        <f t="shared" si="251"/>
        <v>0</v>
      </c>
      <c r="H493" s="20">
        <f>I493+L493+M493+N493+O493+P493</f>
        <v>0</v>
      </c>
      <c r="I493" s="20">
        <f>J493+K493</f>
        <v>0</v>
      </c>
      <c r="J493" s="20">
        <v>0</v>
      </c>
      <c r="K493" s="20">
        <v>0</v>
      </c>
      <c r="L493" s="20">
        <v>0</v>
      </c>
      <c r="M493" s="20">
        <v>0</v>
      </c>
      <c r="N493" s="20">
        <v>0</v>
      </c>
      <c r="O493" s="20">
        <v>0</v>
      </c>
      <c r="P493" s="20">
        <v>0</v>
      </c>
      <c r="Q493" s="20">
        <f>R493+T493</f>
        <v>0</v>
      </c>
      <c r="R493" s="20">
        <v>0</v>
      </c>
      <c r="S493" s="20">
        <v>0</v>
      </c>
      <c r="T493"/>
      <c r="U493" s="3"/>
    </row>
    <row r="494" spans="1:21" x14ac:dyDescent="0.25">
      <c r="A494" s="1"/>
      <c r="B494" s="1"/>
      <c r="C494" s="1">
        <v>6057</v>
      </c>
      <c r="D494" s="20">
        <v>338810</v>
      </c>
      <c r="E494" s="20">
        <v>338810</v>
      </c>
      <c r="F494" s="20">
        <f t="shared" ref="F494:F495" si="266">H494+Q494</f>
        <v>7593.46</v>
      </c>
      <c r="G494" s="26">
        <f t="shared" si="251"/>
        <v>2.2412148401759098E-2</v>
      </c>
      <c r="H494" s="20">
        <f t="shared" ref="H494:H495" si="267">I494+L494+M494+N494+O494+P494</f>
        <v>0</v>
      </c>
      <c r="I494" s="20">
        <f t="shared" ref="I494:I495" si="268">J494+K494</f>
        <v>0</v>
      </c>
      <c r="J494" s="20">
        <v>0</v>
      </c>
      <c r="K494" s="20">
        <v>0</v>
      </c>
      <c r="L494" s="20">
        <v>0</v>
      </c>
      <c r="M494" s="20">
        <v>0</v>
      </c>
      <c r="N494" s="20">
        <v>0</v>
      </c>
      <c r="O494" s="20">
        <v>0</v>
      </c>
      <c r="P494" s="20">
        <v>0</v>
      </c>
      <c r="Q494" s="20">
        <f t="shared" ref="Q494:Q495" si="269">R494+T494</f>
        <v>7593.46</v>
      </c>
      <c r="R494" s="20">
        <v>7593.46</v>
      </c>
      <c r="S494" s="20">
        <v>7593.46</v>
      </c>
      <c r="T494"/>
      <c r="U494" s="3"/>
    </row>
    <row r="495" spans="1:21" x14ac:dyDescent="0.25">
      <c r="A495" s="1"/>
      <c r="B495" s="1"/>
      <c r="C495" s="1">
        <v>6059</v>
      </c>
      <c r="D495" s="20">
        <v>59790</v>
      </c>
      <c r="E495" s="20">
        <v>159790</v>
      </c>
      <c r="F495" s="20">
        <f t="shared" si="266"/>
        <v>4060.54</v>
      </c>
      <c r="G495" s="26">
        <f t="shared" si="251"/>
        <v>2.5411727892859379E-2</v>
      </c>
      <c r="H495" s="20">
        <f t="shared" si="267"/>
        <v>0</v>
      </c>
      <c r="I495" s="20">
        <f t="shared" si="268"/>
        <v>0</v>
      </c>
      <c r="J495" s="20">
        <v>0</v>
      </c>
      <c r="K495" s="20">
        <v>0</v>
      </c>
      <c r="L495" s="20">
        <v>0</v>
      </c>
      <c r="M495" s="20">
        <v>0</v>
      </c>
      <c r="N495" s="20">
        <v>0</v>
      </c>
      <c r="O495" s="20">
        <v>0</v>
      </c>
      <c r="P495" s="20">
        <v>0</v>
      </c>
      <c r="Q495" s="20">
        <f t="shared" si="269"/>
        <v>4060.54</v>
      </c>
      <c r="R495" s="20">
        <v>4060.54</v>
      </c>
      <c r="S495" s="20">
        <v>4060.54</v>
      </c>
      <c r="T495"/>
      <c r="U495" s="3"/>
    </row>
    <row r="496" spans="1:21" ht="14.25" customHeight="1" x14ac:dyDescent="0.25">
      <c r="A496" s="13">
        <v>926</v>
      </c>
      <c r="B496" s="13"/>
      <c r="C496" s="13"/>
      <c r="D496" s="19">
        <f>D497+D507</f>
        <v>280200</v>
      </c>
      <c r="E496" s="19">
        <f t="shared" ref="E496:S496" si="270">E497+E507</f>
        <v>704450</v>
      </c>
      <c r="F496" s="19">
        <f t="shared" si="270"/>
        <v>117900.69</v>
      </c>
      <c r="G496" s="26">
        <f t="shared" si="251"/>
        <v>0.16736559017673364</v>
      </c>
      <c r="H496" s="19">
        <f t="shared" si="270"/>
        <v>117900.69</v>
      </c>
      <c r="I496" s="19">
        <f t="shared" si="270"/>
        <v>47900.69</v>
      </c>
      <c r="J496" s="19">
        <f t="shared" si="270"/>
        <v>14156.390000000001</v>
      </c>
      <c r="K496" s="19">
        <f t="shared" si="270"/>
        <v>33744.300000000003</v>
      </c>
      <c r="L496" s="19">
        <f t="shared" si="270"/>
        <v>70000</v>
      </c>
      <c r="M496" s="19">
        <f t="shared" si="270"/>
        <v>0</v>
      </c>
      <c r="N496" s="19">
        <f t="shared" si="270"/>
        <v>0</v>
      </c>
      <c r="O496" s="19">
        <f t="shared" si="270"/>
        <v>0</v>
      </c>
      <c r="P496" s="19">
        <f t="shared" si="270"/>
        <v>0</v>
      </c>
      <c r="Q496" s="19">
        <f t="shared" si="270"/>
        <v>0</v>
      </c>
      <c r="R496" s="19">
        <f t="shared" si="270"/>
        <v>0</v>
      </c>
      <c r="S496" s="19">
        <f t="shared" si="270"/>
        <v>0</v>
      </c>
      <c r="T496"/>
      <c r="U496" s="3"/>
    </row>
    <row r="497" spans="1:21" s="12" customFormat="1" x14ac:dyDescent="0.25">
      <c r="A497" s="13"/>
      <c r="B497" s="13">
        <v>92601</v>
      </c>
      <c r="C497" s="13"/>
      <c r="D497" s="19">
        <f>SUM(D498:D506)</f>
        <v>199200</v>
      </c>
      <c r="E497" s="19">
        <f t="shared" ref="E497:S497" si="271">SUM(E498:E506)</f>
        <v>623450</v>
      </c>
      <c r="F497" s="19">
        <f t="shared" si="271"/>
        <v>41147.68</v>
      </c>
      <c r="G497" s="26">
        <f t="shared" si="251"/>
        <v>6.5999967920442701E-2</v>
      </c>
      <c r="H497" s="19">
        <f t="shared" si="271"/>
        <v>41147.68</v>
      </c>
      <c r="I497" s="19">
        <f t="shared" si="271"/>
        <v>41147.68</v>
      </c>
      <c r="J497" s="19">
        <f t="shared" si="271"/>
        <v>13436.390000000001</v>
      </c>
      <c r="K497" s="19">
        <f t="shared" si="271"/>
        <v>27711.29</v>
      </c>
      <c r="L497" s="19">
        <f t="shared" si="271"/>
        <v>0</v>
      </c>
      <c r="M497" s="19">
        <f t="shared" si="271"/>
        <v>0</v>
      </c>
      <c r="N497" s="19">
        <f t="shared" si="271"/>
        <v>0</v>
      </c>
      <c r="O497" s="19">
        <f t="shared" si="271"/>
        <v>0</v>
      </c>
      <c r="P497" s="19">
        <f t="shared" si="271"/>
        <v>0</v>
      </c>
      <c r="Q497" s="19">
        <f t="shared" si="271"/>
        <v>0</v>
      </c>
      <c r="R497" s="19">
        <f t="shared" si="271"/>
        <v>0</v>
      </c>
      <c r="S497" s="19">
        <f t="shared" si="271"/>
        <v>0</v>
      </c>
      <c r="T497"/>
      <c r="U497" s="4"/>
    </row>
    <row r="498" spans="1:21" x14ac:dyDescent="0.25">
      <c r="A498" s="1"/>
      <c r="B498" s="1"/>
      <c r="C498" s="1">
        <v>4040</v>
      </c>
      <c r="D498" s="20">
        <v>1110</v>
      </c>
      <c r="E498" s="20">
        <v>1110</v>
      </c>
      <c r="F498" s="20">
        <f>H498+Q498</f>
        <v>1102.78</v>
      </c>
      <c r="G498" s="26">
        <f t="shared" si="251"/>
        <v>0.99349549549549543</v>
      </c>
      <c r="H498" s="20">
        <f>I498+L498+M498+N498+O498+P498</f>
        <v>1102.78</v>
      </c>
      <c r="I498" s="20">
        <f>J498+K498</f>
        <v>1102.78</v>
      </c>
      <c r="J498" s="20">
        <v>1102.78</v>
      </c>
      <c r="K498" s="20">
        <v>0</v>
      </c>
      <c r="L498" s="20">
        <v>0</v>
      </c>
      <c r="M498" s="20">
        <v>0</v>
      </c>
      <c r="N498" s="20">
        <v>0</v>
      </c>
      <c r="O498" s="20">
        <v>0</v>
      </c>
      <c r="P498" s="20">
        <v>0</v>
      </c>
      <c r="Q498" s="20">
        <f>R498+T498</f>
        <v>0</v>
      </c>
      <c r="R498" s="20">
        <v>0</v>
      </c>
      <c r="S498" s="20">
        <v>0</v>
      </c>
      <c r="T498"/>
      <c r="U498" s="3"/>
    </row>
    <row r="499" spans="1:21" x14ac:dyDescent="0.25">
      <c r="A499" s="1"/>
      <c r="B499" s="1"/>
      <c r="C499" s="1">
        <v>4110</v>
      </c>
      <c r="D499" s="20">
        <v>2400</v>
      </c>
      <c r="E499" s="20">
        <v>2400</v>
      </c>
      <c r="F499" s="20">
        <f t="shared" ref="F499:F506" si="272">H499+Q499</f>
        <v>1049.07</v>
      </c>
      <c r="G499" s="26">
        <f t="shared" si="251"/>
        <v>0.43711249999999996</v>
      </c>
      <c r="H499" s="20">
        <f t="shared" ref="H499:H506" si="273">I499+L499+M499+N499+O499+P499</f>
        <v>1049.07</v>
      </c>
      <c r="I499" s="20">
        <f t="shared" ref="I499:I506" si="274">J499+K499</f>
        <v>1049.07</v>
      </c>
      <c r="J499" s="20">
        <v>1049.07</v>
      </c>
      <c r="K499" s="20">
        <v>0</v>
      </c>
      <c r="L499" s="20">
        <v>0</v>
      </c>
      <c r="M499" s="20">
        <v>0</v>
      </c>
      <c r="N499" s="20">
        <v>0</v>
      </c>
      <c r="O499" s="20">
        <v>0</v>
      </c>
      <c r="P499" s="20">
        <v>0</v>
      </c>
      <c r="Q499" s="20">
        <f t="shared" ref="Q499:Q506" si="275">R499+T499</f>
        <v>0</v>
      </c>
      <c r="R499" s="20">
        <v>0</v>
      </c>
      <c r="S499" s="20">
        <v>0</v>
      </c>
      <c r="T499"/>
      <c r="U499" s="3"/>
    </row>
    <row r="500" spans="1:21" x14ac:dyDescent="0.25">
      <c r="A500" s="1"/>
      <c r="B500" s="1"/>
      <c r="C500" s="1">
        <v>4170</v>
      </c>
      <c r="D500" s="20">
        <v>12690</v>
      </c>
      <c r="E500" s="20">
        <v>24940</v>
      </c>
      <c r="F500" s="20">
        <f t="shared" si="272"/>
        <v>11284.54</v>
      </c>
      <c r="G500" s="26">
        <f t="shared" si="251"/>
        <v>0.45246752205292706</v>
      </c>
      <c r="H500" s="20">
        <f t="shared" si="273"/>
        <v>11284.54</v>
      </c>
      <c r="I500" s="20">
        <f t="shared" si="274"/>
        <v>11284.54</v>
      </c>
      <c r="J500" s="20">
        <v>11284.54</v>
      </c>
      <c r="K500" s="20">
        <v>0</v>
      </c>
      <c r="L500" s="20">
        <v>0</v>
      </c>
      <c r="M500" s="20">
        <v>0</v>
      </c>
      <c r="N500" s="20">
        <v>0</v>
      </c>
      <c r="O500" s="20">
        <v>0</v>
      </c>
      <c r="P500" s="20">
        <v>0</v>
      </c>
      <c r="Q500" s="20">
        <f t="shared" si="275"/>
        <v>0</v>
      </c>
      <c r="R500" s="20">
        <v>0</v>
      </c>
      <c r="S500" s="20">
        <v>0</v>
      </c>
      <c r="T500"/>
      <c r="U500" s="3"/>
    </row>
    <row r="501" spans="1:21" x14ac:dyDescent="0.25">
      <c r="A501" s="1"/>
      <c r="B501" s="1"/>
      <c r="C501" s="1">
        <v>4210</v>
      </c>
      <c r="D501" s="20">
        <v>10000</v>
      </c>
      <c r="E501" s="20">
        <v>7000</v>
      </c>
      <c r="F501" s="20">
        <f t="shared" si="272"/>
        <v>4221.18</v>
      </c>
      <c r="G501" s="26">
        <f t="shared" si="251"/>
        <v>0.60302571428571428</v>
      </c>
      <c r="H501" s="20">
        <f t="shared" si="273"/>
        <v>4221.18</v>
      </c>
      <c r="I501" s="20">
        <f t="shared" si="274"/>
        <v>4221.18</v>
      </c>
      <c r="J501" s="20">
        <v>0</v>
      </c>
      <c r="K501" s="20">
        <v>4221.18</v>
      </c>
      <c r="L501" s="20">
        <v>0</v>
      </c>
      <c r="M501" s="20">
        <v>0</v>
      </c>
      <c r="N501" s="20">
        <v>0</v>
      </c>
      <c r="O501" s="20">
        <v>0</v>
      </c>
      <c r="P501" s="20">
        <v>0</v>
      </c>
      <c r="Q501" s="20">
        <f t="shared" si="275"/>
        <v>0</v>
      </c>
      <c r="R501" s="20">
        <v>0</v>
      </c>
      <c r="S501" s="20">
        <v>0</v>
      </c>
      <c r="T501"/>
      <c r="U501" s="3"/>
    </row>
    <row r="502" spans="1:21" x14ac:dyDescent="0.25">
      <c r="A502" s="1"/>
      <c r="B502" s="1"/>
      <c r="C502" s="1">
        <v>4260</v>
      </c>
      <c r="D502" s="20">
        <v>28000</v>
      </c>
      <c r="E502" s="20">
        <v>28000</v>
      </c>
      <c r="F502" s="20">
        <f t="shared" si="272"/>
        <v>17219.21</v>
      </c>
      <c r="G502" s="26">
        <f t="shared" si="251"/>
        <v>0.61497178571428568</v>
      </c>
      <c r="H502" s="20">
        <f t="shared" si="273"/>
        <v>17219.21</v>
      </c>
      <c r="I502" s="20">
        <f t="shared" si="274"/>
        <v>17219.21</v>
      </c>
      <c r="J502" s="20">
        <v>0</v>
      </c>
      <c r="K502" s="20">
        <v>17219.21</v>
      </c>
      <c r="L502" s="20">
        <v>0</v>
      </c>
      <c r="M502" s="20">
        <v>0</v>
      </c>
      <c r="N502" s="20">
        <v>0</v>
      </c>
      <c r="O502" s="20">
        <v>0</v>
      </c>
      <c r="P502" s="20">
        <v>0</v>
      </c>
      <c r="Q502" s="20">
        <f t="shared" si="275"/>
        <v>0</v>
      </c>
      <c r="R502" s="20">
        <v>0</v>
      </c>
      <c r="S502" s="20">
        <v>0</v>
      </c>
      <c r="T502"/>
      <c r="U502" s="3"/>
    </row>
    <row r="503" spans="1:21" x14ac:dyDescent="0.25">
      <c r="A503" s="1"/>
      <c r="B503" s="1"/>
      <c r="C503" s="1">
        <v>4270</v>
      </c>
      <c r="D503" s="20">
        <v>1000</v>
      </c>
      <c r="E503" s="20">
        <v>1000</v>
      </c>
      <c r="F503" s="20">
        <f t="shared" si="272"/>
        <v>0</v>
      </c>
      <c r="G503" s="26">
        <f t="shared" si="251"/>
        <v>0</v>
      </c>
      <c r="H503" s="20">
        <f t="shared" si="273"/>
        <v>0</v>
      </c>
      <c r="I503" s="20">
        <f t="shared" si="274"/>
        <v>0</v>
      </c>
      <c r="J503" s="20">
        <v>0</v>
      </c>
      <c r="K503" s="20">
        <v>0</v>
      </c>
      <c r="L503" s="20">
        <v>0</v>
      </c>
      <c r="M503" s="20">
        <v>0</v>
      </c>
      <c r="N503" s="20">
        <v>0</v>
      </c>
      <c r="O503" s="20">
        <v>0</v>
      </c>
      <c r="P503" s="20">
        <v>0</v>
      </c>
      <c r="Q503" s="20">
        <f t="shared" si="275"/>
        <v>0</v>
      </c>
      <c r="R503" s="20">
        <v>0</v>
      </c>
      <c r="S503" s="20">
        <v>0</v>
      </c>
      <c r="T503"/>
      <c r="U503" s="3"/>
    </row>
    <row r="504" spans="1:21" x14ac:dyDescent="0.25">
      <c r="A504" s="1"/>
      <c r="B504" s="1"/>
      <c r="C504" s="1">
        <v>4300</v>
      </c>
      <c r="D504" s="20">
        <v>3000</v>
      </c>
      <c r="E504" s="20">
        <v>8000</v>
      </c>
      <c r="F504" s="20">
        <f t="shared" si="272"/>
        <v>6270.9</v>
      </c>
      <c r="G504" s="26">
        <f t="shared" si="251"/>
        <v>0.78386249999999991</v>
      </c>
      <c r="H504" s="20">
        <f t="shared" si="273"/>
        <v>6270.9</v>
      </c>
      <c r="I504" s="20">
        <f t="shared" si="274"/>
        <v>6270.9</v>
      </c>
      <c r="J504" s="20">
        <v>0</v>
      </c>
      <c r="K504" s="20">
        <v>6270.9</v>
      </c>
      <c r="L504" s="20">
        <v>0</v>
      </c>
      <c r="M504" s="20">
        <v>0</v>
      </c>
      <c r="N504" s="20">
        <v>0</v>
      </c>
      <c r="O504" s="20">
        <v>0</v>
      </c>
      <c r="P504" s="20">
        <v>0</v>
      </c>
      <c r="Q504" s="20">
        <f t="shared" si="275"/>
        <v>0</v>
      </c>
      <c r="R504" s="20">
        <v>0</v>
      </c>
      <c r="S504" s="20">
        <v>0</v>
      </c>
      <c r="T504"/>
      <c r="U504" s="3"/>
    </row>
    <row r="505" spans="1:21" x14ac:dyDescent="0.25">
      <c r="A505" s="1"/>
      <c r="B505" s="1"/>
      <c r="C505" s="1">
        <v>4430</v>
      </c>
      <c r="D505" s="20">
        <v>1000</v>
      </c>
      <c r="E505" s="20">
        <v>1000</v>
      </c>
      <c r="F505" s="20">
        <f t="shared" si="272"/>
        <v>0</v>
      </c>
      <c r="G505" s="26">
        <f t="shared" si="251"/>
        <v>0</v>
      </c>
      <c r="H505" s="20">
        <f t="shared" si="273"/>
        <v>0</v>
      </c>
      <c r="I505" s="20">
        <f t="shared" si="274"/>
        <v>0</v>
      </c>
      <c r="J505" s="20">
        <v>0</v>
      </c>
      <c r="K505" s="20">
        <v>0</v>
      </c>
      <c r="L505" s="20">
        <v>0</v>
      </c>
      <c r="M505" s="20">
        <v>0</v>
      </c>
      <c r="N505" s="20">
        <v>0</v>
      </c>
      <c r="O505" s="20">
        <v>0</v>
      </c>
      <c r="P505" s="20">
        <v>0</v>
      </c>
      <c r="Q505" s="20">
        <f t="shared" si="275"/>
        <v>0</v>
      </c>
      <c r="R505" s="20">
        <v>0</v>
      </c>
      <c r="S505" s="20">
        <v>0</v>
      </c>
      <c r="T505"/>
      <c r="U505" s="3"/>
    </row>
    <row r="506" spans="1:21" x14ac:dyDescent="0.25">
      <c r="A506" s="1"/>
      <c r="B506" s="1"/>
      <c r="C506" s="1">
        <v>6050</v>
      </c>
      <c r="D506" s="20">
        <v>140000</v>
      </c>
      <c r="E506" s="20">
        <v>550000</v>
      </c>
      <c r="F506" s="20">
        <f t="shared" si="272"/>
        <v>0</v>
      </c>
      <c r="G506" s="26">
        <f t="shared" si="251"/>
        <v>0</v>
      </c>
      <c r="H506" s="20">
        <f t="shared" si="273"/>
        <v>0</v>
      </c>
      <c r="I506" s="20">
        <f t="shared" si="274"/>
        <v>0</v>
      </c>
      <c r="J506" s="20">
        <v>0</v>
      </c>
      <c r="K506" s="20">
        <v>0</v>
      </c>
      <c r="L506" s="20">
        <v>0</v>
      </c>
      <c r="M506" s="20">
        <v>0</v>
      </c>
      <c r="N506" s="20">
        <v>0</v>
      </c>
      <c r="O506" s="20">
        <v>0</v>
      </c>
      <c r="P506" s="20">
        <v>0</v>
      </c>
      <c r="Q506" s="20">
        <f t="shared" si="275"/>
        <v>0</v>
      </c>
      <c r="R506" s="20">
        <v>0</v>
      </c>
      <c r="S506" s="20">
        <v>0</v>
      </c>
      <c r="T506"/>
      <c r="U506" s="3"/>
    </row>
    <row r="507" spans="1:21" s="12" customFormat="1" x14ac:dyDescent="0.25">
      <c r="A507" s="13"/>
      <c r="B507" s="13">
        <v>92605</v>
      </c>
      <c r="C507" s="13"/>
      <c r="D507" s="19">
        <f>SUM(D508:D511)</f>
        <v>81000</v>
      </c>
      <c r="E507" s="19">
        <f t="shared" ref="E507:S507" si="276">SUM(E508:E511)</f>
        <v>81000</v>
      </c>
      <c r="F507" s="19">
        <f t="shared" si="276"/>
        <v>76753.009999999995</v>
      </c>
      <c r="G507" s="26">
        <f t="shared" si="251"/>
        <v>0.94756802469135792</v>
      </c>
      <c r="H507" s="19">
        <f t="shared" si="276"/>
        <v>76753.009999999995</v>
      </c>
      <c r="I507" s="19">
        <f t="shared" si="276"/>
        <v>6753.01</v>
      </c>
      <c r="J507" s="19">
        <f t="shared" si="276"/>
        <v>720</v>
      </c>
      <c r="K507" s="19">
        <f t="shared" si="276"/>
        <v>6033.01</v>
      </c>
      <c r="L507" s="19">
        <f t="shared" si="276"/>
        <v>70000</v>
      </c>
      <c r="M507" s="19">
        <f t="shared" si="276"/>
        <v>0</v>
      </c>
      <c r="N507" s="19">
        <f t="shared" si="276"/>
        <v>0</v>
      </c>
      <c r="O507" s="19">
        <f t="shared" si="276"/>
        <v>0</v>
      </c>
      <c r="P507" s="19">
        <f t="shared" si="276"/>
        <v>0</v>
      </c>
      <c r="Q507" s="19">
        <f t="shared" si="276"/>
        <v>0</v>
      </c>
      <c r="R507" s="19">
        <f t="shared" si="276"/>
        <v>0</v>
      </c>
      <c r="S507" s="19">
        <f t="shared" si="276"/>
        <v>0</v>
      </c>
      <c r="T507"/>
      <c r="U507" s="4"/>
    </row>
    <row r="508" spans="1:21" x14ac:dyDescent="0.25">
      <c r="A508" s="1"/>
      <c r="B508" s="1"/>
      <c r="C508" s="1">
        <v>2820</v>
      </c>
      <c r="D508" s="20">
        <v>70000</v>
      </c>
      <c r="E508" s="20">
        <v>70000</v>
      </c>
      <c r="F508" s="20">
        <f>H508+Q508</f>
        <v>70000</v>
      </c>
      <c r="G508" s="26">
        <f t="shared" si="251"/>
        <v>1</v>
      </c>
      <c r="H508" s="20">
        <f>I508+L508+M508+N508+O508+P508</f>
        <v>70000</v>
      </c>
      <c r="I508" s="20">
        <f>J508+K508</f>
        <v>0</v>
      </c>
      <c r="J508" s="20">
        <v>0</v>
      </c>
      <c r="K508" s="20">
        <v>0</v>
      </c>
      <c r="L508" s="20">
        <v>70000</v>
      </c>
      <c r="M508" s="20">
        <v>0</v>
      </c>
      <c r="N508" s="20">
        <v>0</v>
      </c>
      <c r="O508" s="20">
        <v>0</v>
      </c>
      <c r="P508" s="20">
        <v>0</v>
      </c>
      <c r="Q508" s="20">
        <f>R508+T508</f>
        <v>0</v>
      </c>
      <c r="R508" s="20">
        <v>0</v>
      </c>
      <c r="S508" s="20">
        <v>0</v>
      </c>
      <c r="T508"/>
      <c r="U508" s="3"/>
    </row>
    <row r="509" spans="1:21" x14ac:dyDescent="0.25">
      <c r="A509" s="1"/>
      <c r="B509" s="1"/>
      <c r="C509" s="1">
        <v>4170</v>
      </c>
      <c r="D509" s="20">
        <v>1000</v>
      </c>
      <c r="E509" s="20">
        <v>1000</v>
      </c>
      <c r="F509" s="20">
        <f t="shared" ref="F509:F511" si="277">H509+Q509</f>
        <v>720</v>
      </c>
      <c r="G509" s="26">
        <f t="shared" si="251"/>
        <v>0.72</v>
      </c>
      <c r="H509" s="20">
        <f t="shared" ref="H509:H511" si="278">I509+L509+M509+N509+O509+P509</f>
        <v>720</v>
      </c>
      <c r="I509" s="20">
        <f t="shared" ref="I509:I511" si="279">J509+K509</f>
        <v>720</v>
      </c>
      <c r="J509" s="20">
        <v>720</v>
      </c>
      <c r="K509" s="20">
        <v>0</v>
      </c>
      <c r="L509" s="20">
        <v>0</v>
      </c>
      <c r="M509" s="20">
        <v>0</v>
      </c>
      <c r="N509" s="20">
        <v>0</v>
      </c>
      <c r="O509" s="20">
        <v>0</v>
      </c>
      <c r="P509" s="20">
        <v>0</v>
      </c>
      <c r="Q509" s="20">
        <f t="shared" ref="Q509:Q511" si="280">R509+T509</f>
        <v>0</v>
      </c>
      <c r="R509" s="20">
        <v>0</v>
      </c>
      <c r="S509" s="20">
        <v>0</v>
      </c>
      <c r="T509"/>
      <c r="U509" s="3"/>
    </row>
    <row r="510" spans="1:21" x14ac:dyDescent="0.25">
      <c r="A510" s="1"/>
      <c r="B510" s="1"/>
      <c r="C510" s="1">
        <v>4210</v>
      </c>
      <c r="D510" s="20">
        <v>5000</v>
      </c>
      <c r="E510" s="20">
        <v>5000</v>
      </c>
      <c r="F510" s="20">
        <f t="shared" si="277"/>
        <v>4434.8900000000003</v>
      </c>
      <c r="G510" s="26">
        <f t="shared" si="251"/>
        <v>0.88697800000000004</v>
      </c>
      <c r="H510" s="20">
        <f t="shared" si="278"/>
        <v>4434.8900000000003</v>
      </c>
      <c r="I510" s="20">
        <f t="shared" si="279"/>
        <v>4434.8900000000003</v>
      </c>
      <c r="J510" s="20">
        <v>0</v>
      </c>
      <c r="K510" s="20">
        <v>4434.8900000000003</v>
      </c>
      <c r="L510" s="20">
        <v>0</v>
      </c>
      <c r="M510" s="20">
        <v>0</v>
      </c>
      <c r="N510" s="20">
        <v>0</v>
      </c>
      <c r="O510" s="20">
        <v>0</v>
      </c>
      <c r="P510" s="20">
        <v>0</v>
      </c>
      <c r="Q510" s="20">
        <f t="shared" si="280"/>
        <v>0</v>
      </c>
      <c r="R510" s="20">
        <v>0</v>
      </c>
      <c r="S510" s="20">
        <v>0</v>
      </c>
      <c r="T510"/>
      <c r="U510" s="3"/>
    </row>
    <row r="511" spans="1:21" x14ac:dyDescent="0.25">
      <c r="A511" s="1"/>
      <c r="B511" s="1"/>
      <c r="C511" s="1">
        <v>4300</v>
      </c>
      <c r="D511" s="20">
        <v>5000</v>
      </c>
      <c r="E511" s="20">
        <v>5000</v>
      </c>
      <c r="F511" s="20">
        <f t="shared" si="277"/>
        <v>1598.12</v>
      </c>
      <c r="G511" s="26">
        <f t="shared" si="251"/>
        <v>0.31962399999999996</v>
      </c>
      <c r="H511" s="20">
        <f t="shared" si="278"/>
        <v>1598.12</v>
      </c>
      <c r="I511" s="20">
        <f t="shared" si="279"/>
        <v>1598.12</v>
      </c>
      <c r="J511" s="20">
        <v>0</v>
      </c>
      <c r="K511" s="20">
        <v>1598.12</v>
      </c>
      <c r="L511" s="20">
        <v>0</v>
      </c>
      <c r="M511" s="20">
        <v>0</v>
      </c>
      <c r="N511" s="20">
        <v>0</v>
      </c>
      <c r="O511" s="20">
        <v>0</v>
      </c>
      <c r="P511" s="20">
        <v>0</v>
      </c>
      <c r="Q511" s="20">
        <f t="shared" si="280"/>
        <v>0</v>
      </c>
      <c r="R511" s="20">
        <v>0</v>
      </c>
      <c r="S511" s="20">
        <v>0</v>
      </c>
      <c r="T511"/>
      <c r="U511" s="3"/>
    </row>
    <row r="512" spans="1:21" s="17" customFormat="1" x14ac:dyDescent="0.25">
      <c r="A512" s="31" t="s">
        <v>27</v>
      </c>
      <c r="B512" s="31"/>
      <c r="C512" s="31"/>
      <c r="D512" s="22">
        <f>D14+D28+D33+D36+D51+D71+D83+D92+D96+D147+D157+D177+D182+D186+D277+D291+D413+D428+D474+D496</f>
        <v>26561286.020000003</v>
      </c>
      <c r="E512" s="22">
        <f>E14+E28+E33+E36+E51+E71+E83+E92+E96+E147+E157+E177+E182+E186+E277+E291+E413+E428+E474+E496</f>
        <v>31785275.699999999</v>
      </c>
      <c r="F512" s="22">
        <f>F14+F28+F33+F36+F51+F71+F83+F92+F96+F147+F157+F177+F182+F186+F277+F291+F413+F428+F474+F496</f>
        <v>12180494.210000001</v>
      </c>
      <c r="G512" s="26">
        <f t="shared" si="251"/>
        <v>0.38321184705029948</v>
      </c>
      <c r="H512" s="22">
        <f t="shared" ref="H512:S512" si="281">H14+H28+H33+H36+H51+H71+H83+H92+H96+H147+H157+H177+H182+H186+H277+H291+H413+H428+H474+H496</f>
        <v>11835512.319999998</v>
      </c>
      <c r="I512" s="22">
        <f t="shared" si="281"/>
        <v>8261250.4199999999</v>
      </c>
      <c r="J512" s="22">
        <f t="shared" si="281"/>
        <v>5633090.9299999997</v>
      </c>
      <c r="K512" s="22">
        <f t="shared" si="281"/>
        <v>2628159.4899999998</v>
      </c>
      <c r="L512" s="22">
        <f t="shared" si="281"/>
        <v>592442.30000000005</v>
      </c>
      <c r="M512" s="22">
        <f t="shared" si="281"/>
        <v>2171721.0100000002</v>
      </c>
      <c r="N512" s="22">
        <f t="shared" si="281"/>
        <v>649957.69999999995</v>
      </c>
      <c r="O512" s="22">
        <f t="shared" si="281"/>
        <v>0</v>
      </c>
      <c r="P512" s="22">
        <f t="shared" si="281"/>
        <v>160140.89000000001</v>
      </c>
      <c r="Q512" s="22">
        <f t="shared" si="281"/>
        <v>344981.89</v>
      </c>
      <c r="R512" s="22">
        <f t="shared" si="281"/>
        <v>344981.89</v>
      </c>
      <c r="S512" s="22">
        <f t="shared" si="281"/>
        <v>36491.130000000005</v>
      </c>
      <c r="T512"/>
      <c r="U512" s="6"/>
    </row>
    <row r="513" spans="4:25" x14ac:dyDescent="0.25"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</row>
    <row r="514" spans="4:25" x14ac:dyDescent="0.25"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</row>
    <row r="515" spans="4:25" x14ac:dyDescent="0.25"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</row>
    <row r="516" spans="4:25" x14ac:dyDescent="0.25"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</row>
    <row r="517" spans="4:25" x14ac:dyDescent="0.25"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</row>
    <row r="518" spans="4:25" x14ac:dyDescent="0.25"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</row>
    <row r="519" spans="4:25" x14ac:dyDescent="0.25"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</row>
    <row r="520" spans="4:25" x14ac:dyDescent="0.25"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</row>
    <row r="521" spans="4:25" x14ac:dyDescent="0.25"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18"/>
    </row>
    <row r="522" spans="4:25" x14ac:dyDescent="0.25"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18"/>
      <c r="T522" s="18"/>
      <c r="U522" s="18"/>
      <c r="V522" s="18"/>
      <c r="W522" s="18"/>
      <c r="X522" s="18"/>
      <c r="Y522" s="18"/>
    </row>
    <row r="523" spans="4:25" x14ac:dyDescent="0.25"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T523" s="18"/>
      <c r="U523" s="18"/>
      <c r="V523" s="18"/>
      <c r="W523" s="18"/>
      <c r="X523" s="18"/>
      <c r="Y523" s="18"/>
    </row>
    <row r="524" spans="4:25" x14ac:dyDescent="0.25"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4:25" x14ac:dyDescent="0.25"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4:25" x14ac:dyDescent="0.25"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4:25" x14ac:dyDescent="0.25"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4:25" x14ac:dyDescent="0.25"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4:16" x14ac:dyDescent="0.25"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4:16" x14ac:dyDescent="0.25"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4:16" x14ac:dyDescent="0.25"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</row>
    <row r="532" spans="4:16" x14ac:dyDescent="0.25"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4:16" x14ac:dyDescent="0.25"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</row>
    <row r="534" spans="4:16" x14ac:dyDescent="0.25"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</row>
    <row r="535" spans="4:16" x14ac:dyDescent="0.25"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</row>
    <row r="536" spans="4:16" x14ac:dyDescent="0.25"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</row>
    <row r="537" spans="4:16" x14ac:dyDescent="0.25"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</row>
    <row r="538" spans="4:16" x14ac:dyDescent="0.25"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4:16" x14ac:dyDescent="0.25"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4:16" x14ac:dyDescent="0.25"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</row>
    <row r="541" spans="4:16" x14ac:dyDescent="0.25"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4:16" x14ac:dyDescent="0.25"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4:16" x14ac:dyDescent="0.25"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</row>
    <row r="544" spans="4:16" x14ac:dyDescent="0.25"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4:16" x14ac:dyDescent="0.25"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</row>
    <row r="546" spans="4:16" x14ac:dyDescent="0.25"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</row>
    <row r="547" spans="4:16" x14ac:dyDescent="0.25"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4:16" x14ac:dyDescent="0.25"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</row>
    <row r="549" spans="4:16" x14ac:dyDescent="0.25"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</row>
    <row r="550" spans="4:16" x14ac:dyDescent="0.25"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</row>
  </sheetData>
  <mergeCells count="26">
    <mergeCell ref="P1:S1"/>
    <mergeCell ref="P2:S3"/>
    <mergeCell ref="Q4:S4"/>
    <mergeCell ref="G9:G12"/>
    <mergeCell ref="H9:S9"/>
    <mergeCell ref="R10:S10"/>
    <mergeCell ref="O11:O12"/>
    <mergeCell ref="P11:P12"/>
    <mergeCell ref="I10:P10"/>
    <mergeCell ref="Q10:Q12"/>
    <mergeCell ref="R11:R12"/>
    <mergeCell ref="H10:H12"/>
    <mergeCell ref="I11:I12"/>
    <mergeCell ref="J11:K11"/>
    <mergeCell ref="L11:L12"/>
    <mergeCell ref="M11:M12"/>
    <mergeCell ref="N11:N12"/>
    <mergeCell ref="A6:T6"/>
    <mergeCell ref="A7:T7"/>
    <mergeCell ref="F9:F12"/>
    <mergeCell ref="A512:C512"/>
    <mergeCell ref="A9:A12"/>
    <mergeCell ref="B9:B12"/>
    <mergeCell ref="C9:C12"/>
    <mergeCell ref="D9:D12"/>
    <mergeCell ref="E9:E12"/>
  </mergeCells>
  <printOptions horizontalCentered="1"/>
  <pageMargins left="0" right="0" top="0.35433070866141736" bottom="0.15748031496062992" header="0.31496062992125984" footer="0.11811023622047245"/>
  <pageSetup paperSize="9" scale="72" orientation="landscape" r:id="rId1"/>
  <headerFooter>
    <oddFooter>Strona &amp;P z &amp;N</oddFooter>
  </headerFooter>
  <rowBreaks count="10" manualBreakCount="10">
    <brk id="46" max="16383" man="1"/>
    <brk id="98" max="16383" man="1"/>
    <brk id="149" max="16383" man="1"/>
    <brk id="200" max="16383" man="1"/>
    <brk id="252" max="16383" man="1"/>
    <brk id="303" max="16383" man="1"/>
    <brk id="354" max="16383" man="1"/>
    <brk id="405" max="16383" man="1"/>
    <brk id="456" max="16383" man="1"/>
    <brk id="5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2014-09-02T09:22:44Z</dcterms:modified>
</cp:coreProperties>
</file>